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ozpočet 2025 - návrh" sheetId="1" r:id="rId4"/>
    <sheet state="visible" name="Výhled 2026" sheetId="2" r:id="rId5"/>
    <sheet state="visible" name="Místní týmy" sheetId="3" r:id="rId6"/>
    <sheet state="visible" name="konstanty" sheetId="4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5">
      <text>
        <t xml:space="preserve">alespoň 3%</t>
      </text>
    </comment>
    <comment authorId="0" ref="C7">
      <text>
        <t xml:space="preserve">15000 hlasů</t>
      </text>
    </comment>
    <comment authorId="0" ref="D7">
      <text>
        <t xml:space="preserve">5000 hlasů</t>
      </text>
    </comment>
  </commentList>
</comments>
</file>

<file path=xl/sharedStrings.xml><?xml version="1.0" encoding="utf-8"?>
<sst xmlns="http://schemas.openxmlformats.org/spreadsheetml/2006/main" count="203" uniqueCount="139">
  <si>
    <t>Rozpočet 2025 - návrh</t>
  </si>
  <si>
    <t>PKS</t>
  </si>
  <si>
    <t>Příjmy</t>
  </si>
  <si>
    <t>Poznámka</t>
  </si>
  <si>
    <t>Pracovní komentář</t>
  </si>
  <si>
    <t>Členské příspěvky</t>
  </si>
  <si>
    <r>
      <rPr>
        <rFont val="Roboto Condensed"/>
        <color theme="1"/>
        <sz val="10.0"/>
      </rPr>
      <t xml:space="preserve">Odhad příjmů dle výše příspěvků z loňského roku. </t>
    </r>
    <r>
      <rPr>
        <rFont val="Roboto Condensed"/>
        <color rgb="FF1155CC"/>
        <sz val="10.0"/>
        <u/>
      </rPr>
      <t>Výše členského příspěvku</t>
    </r>
    <r>
      <rPr>
        <rFont val="Roboto Condensed"/>
        <color theme="1"/>
        <sz val="10.0"/>
      </rPr>
      <t xml:space="preserve"> 200-49 999 Kč dle rozhodnutí člena,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Na konci roku kancelář upraví příjem dle skutečnosti.</t>
    </r>
  </si>
  <si>
    <t>k 25.9. 9200,-</t>
  </si>
  <si>
    <t>Stálý příspěvek</t>
  </si>
  <si>
    <r>
      <rPr>
        <rFont val="Roboto Condensed"/>
        <color theme="1"/>
        <sz val="10.0"/>
      </rPr>
      <t xml:space="preserve">Podíl KS na stálém příspěvku straně od státu, </t>
    </r>
    <r>
      <rPr>
        <rFont val="Roboto Condensed"/>
        <color rgb="FF1155CC"/>
        <sz val="10.0"/>
        <u/>
      </rPr>
      <t>30 % patří KS</t>
    </r>
    <r>
      <rPr>
        <rFont val="Roboto Condensed"/>
        <color theme="1"/>
        <sz val="10.0"/>
      </rPr>
      <t>.</t>
    </r>
  </si>
  <si>
    <t>Státní příspěvek na eurovolby</t>
  </si>
  <si>
    <r>
      <rPr>
        <rFont val="Roboto Condensed"/>
        <color theme="1"/>
        <sz val="10.0"/>
      </rPr>
      <t xml:space="preserve">Odhad dle příjmu v roce 2019. Státní příspěvek za hlasy do EP, dle počtu hlasů v kraji, 30 Kč hlas, </t>
    </r>
    <r>
      <rPr>
        <rFont val="Roboto Condensed"/>
        <color rgb="FF1155CC"/>
        <sz val="10.0"/>
        <u/>
      </rPr>
      <t>30% patří KS</t>
    </r>
    <r>
      <rPr>
        <rFont val="Roboto Condensed"/>
        <color theme="1"/>
        <sz val="10.0"/>
      </rPr>
      <t>. Po volbách kancelář upraví příjem dle skutečnosti.</t>
    </r>
  </si>
  <si>
    <t>Státní příspěvek pro sněmovní volby</t>
  </si>
  <si>
    <r>
      <rPr>
        <rFont val="Roboto Condensed"/>
        <color theme="1"/>
        <sz val="10.0"/>
      </rPr>
      <t xml:space="preserve">Státní příspěvek za hlasy do sněmovních voleb, 100 Kč za hlas, </t>
    </r>
    <r>
      <rPr>
        <rFont val="Roboto Condensed"/>
        <color rgb="FF1155CC"/>
        <sz val="10.0"/>
        <u/>
      </rPr>
      <t>30% patří KS, nutno mít alespoň 1,5%</t>
    </r>
  </si>
  <si>
    <t>Příspěvek na mandát poslance</t>
  </si>
  <si>
    <r>
      <rPr>
        <rFont val="Roboto Condensed"/>
        <color theme="1"/>
        <sz val="10.0"/>
      </rPr>
      <t xml:space="preserve">Státní příspěvek na mandát poslance (900 tis.),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V roce 2021 - 2 poslanci, výpočet ovlivněn dělbou se STAN.</t>
    </r>
  </si>
  <si>
    <t>Příspěvek na mandát krajského zastupitele</t>
  </si>
  <si>
    <r>
      <rPr>
        <rFont val="Roboto Condensed"/>
        <color theme="1"/>
        <sz val="10.0"/>
      </rPr>
      <t xml:space="preserve">Státní příspěvek na mandát KZ (250 tis.), </t>
    </r>
    <r>
      <rPr>
        <rFont val="Roboto Condensed"/>
        <color rgb="FF1155CC"/>
        <sz val="10.0"/>
        <u/>
      </rPr>
      <t>80 % patří KS</t>
    </r>
    <r>
      <rPr>
        <rFont val="Roboto Condensed"/>
        <color theme="1"/>
        <sz val="10.0"/>
      </rPr>
      <t>. V roce 2020 - 9 mandátů (250*0,8*9). V roce 2024 0 mandátů</t>
    </r>
  </si>
  <si>
    <t>Příspěvek na mandát senátora</t>
  </si>
  <si>
    <r>
      <rPr>
        <rFont val="Roboto Condensed"/>
        <color theme="1"/>
        <sz val="10.0"/>
      </rPr>
      <t xml:space="preserve">Odhad dle plánovaného získání jednoho mandátu. Státní příspěvek na mandát senátora (900 tis. Kč),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Po volbách kancelář upraví příjem dle skutečnosti (počet mandátů).</t>
    </r>
  </si>
  <si>
    <t>Podnájem Čepice</t>
  </si>
  <si>
    <t>Odhad příjmu z nájmu dle platných nájemních smluv v ČePiCi. Podnájemní smlouva s RECNROLL s.r.o. (Lukáš Doležal) na 10 000 Kč měsíčně + energie cca 4 500 Kč a Victorií na 7 000 Kč měsíčně. Peníze zasílají průběžně každý měsíc. Ukončení 1.2.2025</t>
  </si>
  <si>
    <t>Převod výsledku hospodaření</t>
  </si>
  <si>
    <r>
      <rPr>
        <rFont val="Roboto Condensed"/>
        <color theme="1"/>
        <sz val="10.0"/>
      </rPr>
      <t xml:space="preserve">Odhad výsledku z předchozího roku (saldo). Po uzavření roku nalezneme v piroplácení tak, že u rozpočtu vezme tučně uvedenou částku na řádku </t>
    </r>
    <r>
      <rPr>
        <rFont val="Roboto Condensed"/>
        <i/>
        <color theme="1"/>
        <sz val="10.0"/>
      </rPr>
      <t>Příjmy</t>
    </r>
    <r>
      <rPr>
        <rFont val="Roboto Condensed"/>
        <color theme="1"/>
        <sz val="10.0"/>
      </rPr>
      <t xml:space="preserve"> a odečteme od ní součet tučně uvedených částek na řádku </t>
    </r>
    <r>
      <rPr>
        <rFont val="Roboto Condensed"/>
        <i/>
        <color theme="1"/>
        <sz val="10.0"/>
      </rPr>
      <t>Výdaje</t>
    </r>
    <r>
      <rPr>
        <rFont val="Roboto Condensed"/>
        <color theme="1"/>
        <sz val="10.0"/>
      </rPr>
      <t xml:space="preserve"> ve sloupci </t>
    </r>
    <r>
      <rPr>
        <rFont val="Roboto Condensed"/>
        <i/>
        <color theme="1"/>
        <sz val="10.0"/>
      </rPr>
      <t>Proplaceno</t>
    </r>
    <r>
      <rPr>
        <rFont val="Roboto Condensed"/>
        <color theme="1"/>
        <sz val="10.0"/>
      </rPr>
      <t xml:space="preserve"> a</t>
    </r>
    <r>
      <rPr>
        <rFont val="Roboto Condensed"/>
        <i/>
        <color theme="1"/>
        <sz val="10.0"/>
      </rPr>
      <t xml:space="preserve"> K proplacení</t>
    </r>
    <r>
      <rPr>
        <rFont val="Roboto Condensed"/>
        <color theme="1"/>
        <sz val="10.0"/>
      </rPr>
      <t>.</t>
    </r>
  </si>
  <si>
    <t>Dary celkem</t>
  </si>
  <si>
    <r>
      <rPr>
        <rFont val="Roboto Condensed"/>
        <color rgb="FF000000"/>
        <sz val="10.0"/>
      </rPr>
      <t xml:space="preserve"> </t>
    </r>
    <r>
      <rPr>
        <rFont val="Roboto Condensed"/>
        <color rgb="FF1155CC"/>
        <sz val="10.0"/>
        <u/>
      </rPr>
      <t>Přehled darů ( zejm.Tapice)</t>
    </r>
  </si>
  <si>
    <t>Interní příjmy mimo středisko</t>
  </si>
  <si>
    <t>Příspěvek od PO na financování KoKS. PO pošle zpravidla v lednu/únoru. PO neexistuje a nemá rozpočet.</t>
  </si>
  <si>
    <t>Výdaje</t>
  </si>
  <si>
    <t>Provozní výdaje</t>
  </si>
  <si>
    <t>Pořádání KF, akcí apod.</t>
  </si>
  <si>
    <t>Koordinátor</t>
  </si>
  <si>
    <t>15k/měs, telefony 6k, cestovné</t>
  </si>
  <si>
    <t>Mediální tým</t>
  </si>
  <si>
    <t>Správa soc. sítí</t>
  </si>
  <si>
    <t>Kampaň eurovolby</t>
  </si>
  <si>
    <t>Kampaň krajské volby</t>
  </si>
  <si>
    <t>Kampaň senátní volby</t>
  </si>
  <si>
    <t>-</t>
  </si>
  <si>
    <t>Kampaň sněmovní volby - převod centrále</t>
  </si>
  <si>
    <t>Odesíláme centrále na sněmovní volby</t>
  </si>
  <si>
    <t>Kampaň sněmovní volby - kraj</t>
  </si>
  <si>
    <t>Zůstává v kraji, neočekávané výdaje</t>
  </si>
  <si>
    <t>Kampaň komunální volby</t>
  </si>
  <si>
    <t>Krajský zastupitelský klub</t>
  </si>
  <si>
    <t>Rezerva předsednictva</t>
  </si>
  <si>
    <t>Místní týmy</t>
  </si>
  <si>
    <t>Na místní týmy jde 200 tis. Kč +2x1000/měs. na propagaci</t>
  </si>
  <si>
    <t>MS Českobudějovicko</t>
  </si>
  <si>
    <t>Peníze dle kritérií (výdaje Čepice jdou z tohoto záměru)</t>
  </si>
  <si>
    <t>MS Tábor</t>
  </si>
  <si>
    <t>Peníze dle kritérií (+12k na propagaci) + dary na Tapici, výdaje Tapice se platí z tohoto záměru</t>
  </si>
  <si>
    <t>MS Písecko</t>
  </si>
  <si>
    <t>Peníze dle kritérií.</t>
  </si>
  <si>
    <t>MS Strakonicko</t>
  </si>
  <si>
    <t>Peníze dle kritérií (+12k na propagaci)</t>
  </si>
  <si>
    <t>MS Třeboňsko</t>
  </si>
  <si>
    <t>MS Prachaticko</t>
  </si>
  <si>
    <t>MT Jindřichův Hradec</t>
  </si>
  <si>
    <t>MT Soběslav</t>
  </si>
  <si>
    <t>MT Suchdol nad Lužnicí</t>
  </si>
  <si>
    <t>MT Kardašova Řečice</t>
  </si>
  <si>
    <t>Saldo</t>
  </si>
  <si>
    <t>Střednědobý výhled 2025-2027 - návrh</t>
  </si>
  <si>
    <t>Rozpočet 2025</t>
  </si>
  <si>
    <t>Výhled 2026 opt.</t>
  </si>
  <si>
    <t>Výhled 2026 pes.</t>
  </si>
  <si>
    <t>sněmovna</t>
  </si>
  <si>
    <t>kom, Pha, sen</t>
  </si>
  <si>
    <t>ZDE MŮŽETE MODELOVAT ROZPOČET DLE POČTU MANDÁTŮ - ZADEJTE ČÍSLO</t>
  </si>
  <si>
    <t>ZZADEJ ČÍSLO</t>
  </si>
  <si>
    <t>Počet mandátů</t>
  </si>
  <si>
    <t>Počet mandátů var 2</t>
  </si>
  <si>
    <t>Příspěvek na mandát poslance (Q1-Q3)</t>
  </si>
  <si>
    <t>Sněmovní volby</t>
  </si>
  <si>
    <t>Krajské volby</t>
  </si>
  <si>
    <t>Senátní volby</t>
  </si>
  <si>
    <t>(započtena rezerva z roku 2025)</t>
  </si>
  <si>
    <t>Rezerva předsednictva (komunál 2026)</t>
  </si>
  <si>
    <t>Vázané prostředky</t>
  </si>
  <si>
    <t>Jistota Čepice</t>
  </si>
  <si>
    <t>Jistota Tapice</t>
  </si>
  <si>
    <t>vahy</t>
  </si>
  <si>
    <t>Českobudějovicko</t>
  </si>
  <si>
    <t>body</t>
  </si>
  <si>
    <t>Tábor</t>
  </si>
  <si>
    <t>Pisek</t>
  </si>
  <si>
    <t>Strakonicko</t>
  </si>
  <si>
    <t>Třeboňsko</t>
  </si>
  <si>
    <t>Prachaticko</t>
  </si>
  <si>
    <t>Jindřichův Hradec</t>
  </si>
  <si>
    <t>Soběslav</t>
  </si>
  <si>
    <t>Suchdol nad Lužnicí</t>
  </si>
  <si>
    <t>Kardašova Řečice</t>
  </si>
  <si>
    <t>pocet clenu</t>
  </si>
  <si>
    <t>pocet regP</t>
  </si>
  <si>
    <t>počet obyvatel města</t>
  </si>
  <si>
    <t>pocet zastupitelu</t>
  </si>
  <si>
    <t>ve vedeni</t>
  </si>
  <si>
    <t>celkem bodu</t>
  </si>
  <si>
    <t>pomer</t>
  </si>
  <si>
    <t>penize (v tisících)</t>
  </si>
  <si>
    <t xml:space="preserve">celkem bodu </t>
  </si>
  <si>
    <t>k rozdeleni (v tisících):</t>
  </si>
  <si>
    <r>
      <rPr>
        <rFont val="Roboto Condensed"/>
        <color rgb="FF1F1F1F"/>
        <sz val="11.0"/>
      </rPr>
      <t xml:space="preserve">Peníze jsou rozdělovány dle kritérií: 
1. Počet členů (MS dle </t>
    </r>
    <r>
      <rPr>
        <rFont val="Roboto Condensed"/>
        <color rgb="FF1155CC"/>
        <sz val="11.0"/>
        <u/>
      </rPr>
      <t>lide.pirati</t>
    </r>
    <r>
      <rPr>
        <rFont val="Roboto Condensed"/>
        <color rgb="FF1F1F1F"/>
        <sz val="11.0"/>
      </rPr>
      <t xml:space="preserve">, u MT dopočet z KS dle místní příslušnosti).
2. Počet regP (MS dle </t>
    </r>
    <r>
      <rPr>
        <rFont val="Roboto Condensed"/>
        <color rgb="FF1155CC"/>
        <sz val="11.0"/>
        <u/>
      </rPr>
      <t>lide.pirati</t>
    </r>
    <r>
      <rPr>
        <rFont val="Roboto Condensed"/>
        <color rgb="FF1F1F1F"/>
        <sz val="11.0"/>
      </rPr>
      <t>, u MT dopočet z KS dle místní příslušnosti).
3. Počtu zastupitelů v poměru k velikosti města (počítají se pouze zastupitelé, kteří jsou členové nebo regP a kandidovali na kandidátce Pirátů nebo s podporou Pirátů).
4. Počtu zastupitelů ve vedení v poměru k velikosti města (počítají se pouze zastupitelé, kteří jsou členové nebo regP a kandidovali na kandidátce Pirátů nebo s podporou Pirátů).
5. Stav se počítá k 15.11.2024</t>
    </r>
  </si>
  <si>
    <t>TODO:</t>
  </si>
  <si>
    <t>koalicni kandidatky a jak zapocitavat na nich zvolene zastupitele</t>
  </si>
  <si>
    <t>Kritéria přerozdělení - stanovit kritéria pro rozdělení peněz mezi města na základě parametrů 
(např. velikost a typ města, počet členů/regP a jejich meziroční pokles/nárůst, počet zastupitelů, ve vedení města ano/ne, 
zapojování do kampaní, umí sehnat dary apod.) 
VYSLEDEK: koeficient, kterym se vynasobi polozka "místni tymy"</t>
  </si>
  <si>
    <r>
      <rPr>
        <rFont val="Arial"/>
        <sz val="12.0"/>
      </rPr>
      <t xml:space="preserve">prispevky </t>
    </r>
    <r>
      <rPr>
        <rFont val="Arial"/>
        <color rgb="FF1155CC"/>
        <sz val="12.0"/>
        <u/>
      </rPr>
      <t>zdroj</t>
    </r>
  </si>
  <si>
    <t>Příspěvek na mandát</t>
  </si>
  <si>
    <t>pocet mandatu</t>
  </si>
  <si>
    <r>
      <rPr>
        <rFont val="Arial"/>
        <sz val="12.0"/>
      </rPr>
      <t xml:space="preserve">Podil pro JČK dle </t>
    </r>
    <r>
      <rPr>
        <rFont val="Arial"/>
        <color rgb="FF1155CC"/>
        <sz val="12.0"/>
        <u/>
      </rPr>
      <t>ropr</t>
    </r>
  </si>
  <si>
    <t>poslanecka snemovna 2021-2025</t>
  </si>
  <si>
    <t>kraj 2020-2024</t>
  </si>
  <si>
    <t>Volby</t>
  </si>
  <si>
    <t>Pocet krajskych zastupitelu</t>
  </si>
  <si>
    <t>cepice (velke riziko vypadku prijmu!!!)</t>
  </si>
  <si>
    <t>podnajmy+energie</t>
  </si>
  <si>
    <t>najem</t>
  </si>
  <si>
    <t>10 000 platí Doležal, 7 000 Kč Victorie, 5 000 Kč my (měsíčně)</t>
  </si>
  <si>
    <t>internet</t>
  </si>
  <si>
    <t>Platíme celý my (nebo je bráno jako součást nájmu).</t>
  </si>
  <si>
    <t>pojištění</t>
  </si>
  <si>
    <t>elektrina</t>
  </si>
  <si>
    <t>Platíme něco přes 1/2 (Doležal platí méně než 1/2). Dle Tomášova výpočtu platíme ročně paušálně za 2,628 MWh a 2/3 stálého poplatku, spotřebu nad tuto hranici platí Doležal + 1/3 stálého poplatku. Za poslední rok (resp. období) spotřeba 4,5 MWh.</t>
  </si>
  <si>
    <t>plyn</t>
  </si>
  <si>
    <t>Platíme cca 2/3, (Doležal platí cca 1/3). Za poslední rok (resp. období) spotřeba 17,8 MWh.</t>
  </si>
  <si>
    <t>voda</t>
  </si>
  <si>
    <t>Platíme necelou 1/2 (Doležal platí něco málo přes 1/2). Za poslední rok spotřeba 169 m2. Průměrna spotřeba neobývané Čepice cca 5 m2 za rok.</t>
  </si>
  <si>
    <t>celkem za rok</t>
  </si>
  <si>
    <t>tapice</t>
  </si>
  <si>
    <t>dary Martin a Vašek</t>
  </si>
  <si>
    <t>voda - plati se v najmu</t>
  </si>
  <si>
    <t>Vopice</t>
  </si>
  <si>
    <t>elektrina - plati Verca</t>
  </si>
  <si>
    <t>dodavatele</t>
  </si>
  <si>
    <t>plat: Klara a Nikola</t>
  </si>
  <si>
    <t>telefon - pausal Klara a Nikola</t>
  </si>
  <si>
    <t>jana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</si>
</sst>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 ### ##0"/>
    <numFmt numFmtId="165" formatCode="0.0"/>
    <numFmt numFmtId="166" formatCode=" # ### ##0"/>
  </numFmts>
  <fonts count="43">
    <font>
      <sz val="10.0"/>
      <color rgb="FF000000"/>
      <name val="Arial"/>
      <scheme val="minor"/>
    </font>
    <font>
      <b/>
      <sz val="11.0"/>
      <color rgb="FFEA4335"/>
      <name val="Roboto Condensed"/>
    </font>
    <font>
      <b/>
      <sz val="11.0"/>
      <color theme="1"/>
      <name val="Roboto Condensed"/>
    </font>
    <font>
      <sz val="10.0"/>
      <color theme="1"/>
      <name val="Roboto Condensed"/>
    </font>
    <font>
      <color theme="1"/>
      <name val="Roboto Condensed"/>
    </font>
    <font>
      <color theme="1"/>
      <name val="Arial"/>
    </font>
    <font>
      <b/>
      <sz val="11.0"/>
      <color rgb="FFFFFFFF"/>
      <name val="Roboto Condensed"/>
    </font>
    <font>
      <b/>
      <sz val="10.0"/>
      <color theme="1"/>
      <name val="Roboto Condensed"/>
    </font>
    <font>
      <sz val="11.0"/>
      <color theme="1"/>
      <name val="Roboto Condensed"/>
    </font>
    <font>
      <u/>
      <sz val="10.0"/>
      <color theme="1"/>
      <name val="Roboto Condensed"/>
    </font>
    <font>
      <sz val="11.0"/>
      <color rgb="FF000000"/>
      <name val="Roboto Condensed"/>
    </font>
    <font>
      <sz val="10.0"/>
      <color rgb="FF000000"/>
      <name val="Roboto Condensed"/>
    </font>
    <font>
      <u/>
      <sz val="10.0"/>
      <color rgb="FF000000"/>
      <name val="Roboto Condensed"/>
    </font>
    <font>
      <sz val="10.0"/>
      <color rgb="FFFF0000"/>
      <name val="Roboto Condensed"/>
    </font>
    <font>
      <b/>
      <sz val="11.0"/>
      <color rgb="FF000000"/>
      <name val="Roboto Condensed"/>
    </font>
    <font>
      <color rgb="FF000000"/>
      <name val="Roboto Condensed"/>
    </font>
    <font>
      <color rgb="FF000000"/>
      <name val="Arial"/>
    </font>
    <font>
      <i/>
      <sz val="11.0"/>
      <color theme="1"/>
      <name val="Roboto Condensed"/>
    </font>
    <font>
      <sz val="11.0"/>
      <color rgb="FF141422"/>
      <name val="Arial"/>
    </font>
    <font>
      <sz val="10.0"/>
      <color theme="1"/>
      <name val="Arial"/>
    </font>
    <font>
      <sz val="11.0"/>
      <color rgb="FF141422"/>
      <name val="System-ui"/>
    </font>
    <font>
      <sz val="10.0"/>
      <color theme="1"/>
      <name val="Arial"/>
      <scheme val="minor"/>
    </font>
    <font>
      <sz val="11.0"/>
      <color rgb="FFFFFFFF"/>
      <name val="Roboto Condensed"/>
    </font>
    <font>
      <sz val="11.0"/>
      <color rgb="FFFF0000"/>
      <name val="Roboto Condensed"/>
    </font>
    <font>
      <sz val="11.0"/>
      <color theme="0"/>
      <name val="Roboto Condensed"/>
    </font>
    <font>
      <sz val="11.0"/>
      <color rgb="FF141422"/>
      <name val="Roboto Condensed"/>
    </font>
    <font>
      <u/>
      <sz val="11.0"/>
      <color rgb="FF0000FF"/>
      <name val="Roboto Condensed"/>
    </font>
    <font>
      <b/>
      <color theme="1"/>
      <name val="Roboto Condensed"/>
    </font>
    <font>
      <sz val="9.0"/>
      <color theme="1"/>
      <name val="Roboto Condensed"/>
    </font>
    <font>
      <sz val="9.0"/>
      <color rgb="FF7E3794"/>
      <name val="Roboto Condensed"/>
    </font>
    <font>
      <u/>
      <sz val="11.0"/>
      <color rgb="FF1F1F1F"/>
      <name val="Roboto Condensed"/>
    </font>
    <font>
      <sz val="11.0"/>
      <color rgb="FF1F1F1F"/>
      <name val="Roboto Condensed"/>
    </font>
    <font>
      <u/>
      <sz val="12.0"/>
      <color rgb="FF0000FF"/>
      <name val="Arial"/>
    </font>
    <font>
      <sz val="12.0"/>
      <color rgb="FF1F1F1F"/>
      <name val="Arial"/>
    </font>
    <font>
      <sz val="12.0"/>
      <color theme="1"/>
      <name val="Arial"/>
    </font>
    <font>
      <u/>
      <sz val="12.0"/>
      <color rgb="FF0000FF"/>
      <name val="Arial"/>
    </font>
    <font>
      <sz val="12.0"/>
      <color rgb="FF202122"/>
      <name val="Arial"/>
    </font>
    <font>
      <sz val="12.0"/>
      <color theme="1"/>
      <name val="&quot;Roboto Condensed&quot;"/>
    </font>
    <font>
      <sz val="12.0"/>
      <color rgb="FF212529"/>
      <name val="&quot;Open Sans&quot;"/>
    </font>
    <font>
      <color theme="1"/>
      <name val="Arial"/>
      <scheme val="minor"/>
    </font>
    <font>
      <u/>
      <sz val="12.0"/>
      <color rgb="FF0000FF"/>
      <name val="&quot;Roboto Condensed&quot;"/>
    </font>
    <font>
      <b/>
      <sz val="12.0"/>
      <color theme="1"/>
      <name val="&quot;Roboto Condensed&quot;"/>
    </font>
    <font>
      <b/>
      <sz val="12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rgb="FFA4C2F4"/>
        <bgColor rgb="FFA4C2F4"/>
      </patternFill>
    </fill>
    <fill>
      <patternFill patternType="solid">
        <fgColor rgb="FFD9D9D9"/>
        <bgColor rgb="FFD9D9D9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164" xfId="0" applyAlignment="1" applyFont="1" applyNumberFormat="1">
      <alignment horizontal="center" readingOrder="0"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2" fontId="6" numFmtId="0" xfId="0" applyAlignment="1" applyFill="1" applyFont="1">
      <alignment vertical="bottom"/>
    </xf>
    <xf borderId="0" fillId="2" fontId="6" numFmtId="164" xfId="0" applyAlignment="1" applyFont="1" applyNumberFormat="1">
      <alignment horizontal="right" vertical="bottom"/>
    </xf>
    <xf borderId="0" fillId="0" fontId="7" numFmtId="0" xfId="0" applyAlignment="1" applyFont="1">
      <alignment readingOrder="0" vertical="bottom"/>
    </xf>
    <xf borderId="0" fillId="3" fontId="7" numFmtId="0" xfId="0" applyAlignment="1" applyFill="1" applyFont="1">
      <alignment readingOrder="0" shrinkToFit="0" vertical="bottom" wrapText="1"/>
    </xf>
    <xf borderId="0" fillId="0" fontId="4" numFmtId="0" xfId="0" applyAlignment="1" applyFont="1">
      <alignment readingOrder="0" vertical="bottom"/>
    </xf>
    <xf borderId="0" fillId="0" fontId="8" numFmtId="0" xfId="0" applyAlignment="1" applyFont="1">
      <alignment vertical="bottom"/>
    </xf>
    <xf borderId="0" fillId="0" fontId="8" numFmtId="164" xfId="0" applyAlignment="1" applyFont="1" applyNumberFormat="1">
      <alignment horizontal="right" readingOrder="0" vertical="bottom"/>
    </xf>
    <xf borderId="0" fillId="0" fontId="3" numFmtId="0" xfId="0" applyAlignment="1" applyFont="1">
      <alignment readingOrder="0" shrinkToFit="0" vertical="bottom" wrapText="1"/>
    </xf>
    <xf borderId="0" fillId="3" fontId="3" numFmtId="0" xfId="0" applyAlignment="1" applyFont="1">
      <alignment readingOrder="0" shrinkToFit="0" vertical="bottom" wrapText="1"/>
    </xf>
    <xf borderId="0" fillId="0" fontId="8" numFmtId="164" xfId="0" applyAlignment="1" applyFont="1" applyNumberFormat="1">
      <alignment horizontal="right" vertical="bottom"/>
    </xf>
    <xf borderId="0" fillId="0" fontId="9" numFmtId="0" xfId="0" applyAlignment="1" applyFont="1">
      <alignment readingOrder="0" shrinkToFit="0" vertical="bottom" wrapText="1"/>
    </xf>
    <xf borderId="0" fillId="3" fontId="3" numFmtId="0" xfId="0" applyAlignment="1" applyFont="1">
      <alignment shrinkToFit="0" vertical="bottom" wrapText="1"/>
    </xf>
    <xf borderId="0" fillId="0" fontId="8" numFmtId="0" xfId="0" applyAlignment="1" applyFont="1">
      <alignment readingOrder="0" vertical="bottom"/>
    </xf>
    <xf borderId="0" fillId="0" fontId="10" numFmtId="164" xfId="0" applyAlignment="1" applyFont="1" applyNumberFormat="1">
      <alignment horizontal="right" readingOrder="0" vertical="bottom"/>
    </xf>
    <xf borderId="0" fillId="0" fontId="10" numFmtId="0" xfId="0" applyAlignment="1" applyFont="1">
      <alignment vertical="bottom"/>
    </xf>
    <xf borderId="0" fillId="0" fontId="11" numFmtId="0" xfId="0" applyAlignment="1" applyFont="1">
      <alignment readingOrder="0" shrinkToFit="0" vertical="bottom" wrapText="1"/>
    </xf>
    <xf borderId="0" fillId="4" fontId="8" numFmtId="0" xfId="0" applyAlignment="1" applyFill="1" applyFont="1">
      <alignment vertical="bottom"/>
    </xf>
    <xf borderId="0" fillId="0" fontId="3" numFmtId="0" xfId="0" applyAlignment="1" applyFont="1">
      <alignment readingOrder="0" shrinkToFit="0" vertical="bottom" wrapText="1"/>
    </xf>
    <xf borderId="0" fillId="3" fontId="3" numFmtId="0" xfId="0" applyAlignment="1" applyFont="1">
      <alignment readingOrder="0" shrinkToFit="0" vertical="bottom" wrapText="1"/>
    </xf>
    <xf borderId="0" fillId="0" fontId="12" numFmtId="0" xfId="0" applyAlignment="1" applyFont="1">
      <alignment readingOrder="0" shrinkToFit="0" vertical="bottom" wrapText="1"/>
    </xf>
    <xf borderId="0" fillId="3" fontId="13" numFmtId="0" xfId="0" applyAlignment="1" applyFont="1">
      <alignment readingOrder="0" shrinkToFit="0" vertical="bottom" wrapText="1"/>
    </xf>
    <xf borderId="0" fillId="0" fontId="3" numFmtId="0" xfId="0" applyAlignment="1" applyFont="1">
      <alignment shrinkToFit="0" vertical="bottom" wrapText="1"/>
    </xf>
    <xf borderId="0" fillId="0" fontId="7" numFmtId="0" xfId="0" applyAlignment="1" applyFont="1">
      <alignment readingOrder="0" shrinkToFit="0" vertical="bottom" wrapText="1"/>
    </xf>
    <xf borderId="0" fillId="0" fontId="14" numFmtId="0" xfId="0" applyAlignment="1" applyFont="1">
      <alignment vertical="bottom"/>
    </xf>
    <xf borderId="0" fillId="3" fontId="11" numFmtId="0" xfId="0" applyAlignment="1" applyFont="1">
      <alignment readingOrder="0" shrinkToFit="0" vertical="bottom" wrapText="1"/>
    </xf>
    <xf borderId="0" fillId="0" fontId="15" numFmtId="0" xfId="0" applyAlignment="1" applyFont="1">
      <alignment vertical="bottom"/>
    </xf>
    <xf borderId="0" fillId="0" fontId="16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readingOrder="0" vertical="bottom"/>
    </xf>
    <xf borderId="0" fillId="0" fontId="8" numFmtId="165" xfId="0" applyAlignment="1" applyFont="1" applyNumberFormat="1">
      <alignment horizontal="right" readingOrder="0" vertical="bottom"/>
    </xf>
    <xf borderId="0" fillId="0" fontId="17" numFmtId="0" xfId="0" applyAlignment="1" applyFont="1">
      <alignment vertical="bottom"/>
    </xf>
    <xf borderId="0" fillId="0" fontId="17" numFmtId="0" xfId="0" applyAlignment="1" applyFont="1">
      <alignment readingOrder="0" vertical="bottom"/>
    </xf>
    <xf borderId="0" fillId="2" fontId="6" numFmtId="0" xfId="0" applyAlignment="1" applyFont="1">
      <alignment readingOrder="0" vertical="bottom"/>
    </xf>
    <xf borderId="0" fillId="4" fontId="18" numFmtId="0" xfId="0" applyAlignment="1" applyFont="1">
      <alignment readingOrder="0"/>
    </xf>
    <xf borderId="0" fillId="0" fontId="19" numFmtId="0" xfId="0" applyAlignment="1" applyFont="1">
      <alignment vertical="bottom"/>
    </xf>
    <xf borderId="0" fillId="4" fontId="20" numFmtId="0" xfId="0" applyFont="1"/>
    <xf borderId="0" fillId="0" fontId="21" numFmtId="0" xfId="0" applyFont="1"/>
    <xf borderId="0" fillId="2" fontId="8" numFmtId="0" xfId="0" applyAlignment="1" applyFont="1">
      <alignment vertical="bottom"/>
    </xf>
    <xf borderId="0" fillId="2" fontId="22" numFmtId="166" xfId="0" applyAlignment="1" applyFont="1" applyNumberFormat="1">
      <alignment horizontal="center" readingOrder="0" vertical="bottom"/>
    </xf>
    <xf borderId="0" fillId="0" fontId="23" numFmtId="0" xfId="0" applyAlignment="1" applyFont="1">
      <alignment readingOrder="0" vertical="bottom"/>
    </xf>
    <xf borderId="0" fillId="2" fontId="6" numFmtId="0" xfId="0" applyAlignment="1" applyFont="1">
      <alignment vertical="top"/>
    </xf>
    <xf borderId="0" fillId="2" fontId="6" numFmtId="164" xfId="0" applyAlignment="1" applyFont="1" applyNumberFormat="1">
      <alignment horizontal="right" vertical="top"/>
    </xf>
    <xf borderId="0" fillId="0" fontId="8" numFmtId="0" xfId="0" applyAlignment="1" applyFont="1">
      <alignment vertical="top"/>
    </xf>
    <xf borderId="0" fillId="0" fontId="8" numFmtId="164" xfId="0" applyAlignment="1" applyFont="1" applyNumberFormat="1">
      <alignment horizontal="right" readingOrder="0" vertical="top"/>
    </xf>
    <xf borderId="0" fillId="0" fontId="8" numFmtId="164" xfId="0" applyAlignment="1" applyFont="1" applyNumberFormat="1">
      <alignment horizontal="right" vertical="top"/>
    </xf>
    <xf borderId="0" fillId="0" fontId="8" numFmtId="0" xfId="0" applyAlignment="1" applyFont="1">
      <alignment shrinkToFit="0" vertical="bottom" wrapText="0"/>
    </xf>
    <xf borderId="0" fillId="0" fontId="23" numFmtId="0" xfId="0" applyAlignment="1" applyFont="1">
      <alignment readingOrder="0" vertical="bottom"/>
    </xf>
    <xf borderId="0" fillId="0" fontId="10" numFmtId="164" xfId="0" applyAlignment="1" applyFont="1" applyNumberFormat="1">
      <alignment horizontal="right" readingOrder="0" vertical="top"/>
    </xf>
    <xf borderId="1" fillId="2" fontId="8" numFmtId="0" xfId="0" applyAlignment="1" applyBorder="1" applyFont="1">
      <alignment readingOrder="0" vertical="bottom"/>
    </xf>
    <xf borderId="1" fillId="2" fontId="22" numFmtId="0" xfId="0" applyAlignment="1" applyBorder="1" applyFont="1">
      <alignment readingOrder="0" vertical="bottom"/>
    </xf>
    <xf borderId="0" fillId="0" fontId="8" numFmtId="0" xfId="0" applyAlignment="1" applyFont="1">
      <alignment readingOrder="0" vertical="top"/>
    </xf>
    <xf borderId="0" fillId="4" fontId="23" numFmtId="164" xfId="0" applyFont="1" applyNumberFormat="1"/>
    <xf borderId="0" fillId="0" fontId="23" numFmtId="164" xfId="0" applyAlignment="1" applyFont="1" applyNumberFormat="1">
      <alignment horizontal="right" vertical="top"/>
    </xf>
    <xf borderId="1" fillId="2" fontId="24" numFmtId="0" xfId="0" applyAlignment="1" applyBorder="1" applyFont="1">
      <alignment readingOrder="0" vertical="bottom"/>
    </xf>
    <xf borderId="1" fillId="0" fontId="23" numFmtId="0" xfId="0" applyAlignment="1" applyBorder="1" applyFont="1">
      <alignment horizontal="center" readingOrder="0" vertical="bottom"/>
    </xf>
    <xf borderId="1" fillId="0" fontId="8" numFmtId="0" xfId="0" applyAlignment="1" applyBorder="1" applyFont="1">
      <alignment readingOrder="0" vertical="bottom"/>
    </xf>
    <xf borderId="0" fillId="0" fontId="10" numFmtId="164" xfId="0" applyAlignment="1" applyFont="1" applyNumberFormat="1">
      <alignment horizontal="right" vertical="top"/>
    </xf>
    <xf borderId="1" fillId="0" fontId="8" numFmtId="0" xfId="0" applyAlignment="1" applyBorder="1" applyFont="1">
      <alignment vertical="bottom"/>
    </xf>
    <xf borderId="0" fillId="4" fontId="8" numFmtId="0" xfId="0" applyAlignment="1" applyFont="1">
      <alignment vertical="top"/>
    </xf>
    <xf borderId="0" fillId="4" fontId="23" numFmtId="0" xfId="0" applyAlignment="1" applyFont="1">
      <alignment readingOrder="0" vertical="bottom"/>
    </xf>
    <xf borderId="0" fillId="4" fontId="4" numFmtId="0" xfId="0" applyAlignment="1" applyFont="1">
      <alignment vertical="bottom"/>
    </xf>
    <xf borderId="0" fillId="2" fontId="6" numFmtId="0" xfId="0" applyAlignment="1" applyFont="1">
      <alignment readingOrder="0" vertical="top"/>
    </xf>
    <xf borderId="0" fillId="4" fontId="22" numFmtId="0" xfId="0" applyAlignment="1" applyFont="1">
      <alignment readingOrder="0" vertical="bottom"/>
    </xf>
    <xf borderId="0" fillId="4" fontId="25" numFmtId="0" xfId="0" applyFont="1"/>
    <xf borderId="2" fillId="2" fontId="6" numFmtId="0" xfId="0" applyAlignment="1" applyBorder="1" applyFont="1">
      <alignment readingOrder="0" vertical="top"/>
    </xf>
    <xf borderId="0" fillId="4" fontId="26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vertical="bottom"/>
    </xf>
    <xf borderId="0" fillId="5" fontId="4" numFmtId="0" xfId="0" applyAlignment="1" applyFill="1" applyFont="1">
      <alignment vertical="bottom"/>
    </xf>
    <xf borderId="0" fillId="0" fontId="4" numFmtId="0" xfId="0" applyAlignment="1" applyFont="1">
      <alignment horizontal="right" vertical="bottom"/>
    </xf>
    <xf borderId="0" fillId="0" fontId="4" numFmtId="0" xfId="0" applyAlignment="1" applyFont="1">
      <alignment horizontal="right" readingOrder="0" vertical="bottom"/>
    </xf>
    <xf borderId="0" fillId="5" fontId="4" numFmtId="0" xfId="0" applyAlignment="1" applyFont="1">
      <alignment horizontal="right" vertical="bottom"/>
    </xf>
    <xf borderId="0" fillId="5" fontId="4" numFmtId="0" xfId="0" applyAlignment="1" applyFont="1">
      <alignment horizontal="right" readingOrder="0" vertical="bottom"/>
    </xf>
    <xf borderId="0" fillId="5" fontId="27" numFmtId="0" xfId="0" applyAlignment="1" applyFont="1">
      <alignment horizontal="right" vertical="bottom"/>
    </xf>
    <xf borderId="0" fillId="4" fontId="28" numFmtId="0" xfId="0" applyAlignment="1" applyFont="1">
      <alignment horizontal="right" vertical="bottom"/>
    </xf>
    <xf borderId="0" fillId="4" fontId="29" numFmtId="0" xfId="0" applyAlignment="1" applyFont="1">
      <alignment horizontal="right" vertical="bottom"/>
    </xf>
    <xf borderId="0" fillId="4" fontId="30" numFmtId="0" xfId="0" applyAlignment="1" applyFont="1">
      <alignment readingOrder="0" shrinkToFit="0" vertical="bottom" wrapText="0"/>
    </xf>
    <xf borderId="0" fillId="4" fontId="31" numFmtId="0" xfId="0" applyAlignment="1" applyFont="1">
      <alignment readingOrder="0"/>
    </xf>
    <xf borderId="0" fillId="4" fontId="31" numFmtId="0" xfId="0" applyAlignment="1" applyFont="1">
      <alignment shrinkToFit="0" vertical="bottom" wrapText="0"/>
    </xf>
    <xf borderId="0" fillId="6" fontId="32" numFmtId="0" xfId="0" applyAlignment="1" applyFill="1" applyFont="1">
      <alignment vertical="bottom"/>
    </xf>
    <xf borderId="0" fillId="6" fontId="5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4" fontId="33" numFmtId="0" xfId="0" applyAlignment="1" applyFont="1">
      <alignment vertical="bottom"/>
    </xf>
    <xf borderId="0" fillId="0" fontId="34" numFmtId="0" xfId="0" applyAlignment="1" applyFont="1">
      <alignment vertical="bottom"/>
    </xf>
    <xf borderId="0" fillId="0" fontId="35" numFmtId="0" xfId="0" applyAlignment="1" applyFont="1">
      <alignment vertical="bottom"/>
    </xf>
    <xf borderId="0" fillId="0" fontId="34" numFmtId="0" xfId="0" applyAlignment="1" applyFont="1">
      <alignment horizontal="right" vertical="bottom"/>
    </xf>
    <xf borderId="0" fillId="4" fontId="36" numFmtId="0" xfId="0" applyAlignment="1" applyFont="1">
      <alignment vertical="bottom"/>
    </xf>
    <xf borderId="0" fillId="4" fontId="34" numFmtId="0" xfId="0" applyAlignment="1" applyFont="1">
      <alignment vertical="top"/>
    </xf>
    <xf borderId="0" fillId="7" fontId="34" numFmtId="0" xfId="0" applyAlignment="1" applyFill="1" applyFont="1">
      <alignment readingOrder="0" vertical="bottom"/>
    </xf>
    <xf borderId="0" fillId="7" fontId="5" numFmtId="0" xfId="0" applyAlignment="1" applyFont="1">
      <alignment vertical="bottom"/>
    </xf>
    <xf borderId="0" fillId="0" fontId="37" numFmtId="0" xfId="0" applyAlignment="1" applyFont="1">
      <alignment readingOrder="0" vertical="top"/>
    </xf>
    <xf borderId="0" fillId="4" fontId="38" numFmtId="0" xfId="0" applyAlignment="1" applyFont="1">
      <alignment horizontal="right" vertical="bottom"/>
    </xf>
    <xf borderId="0" fillId="0" fontId="34" numFmtId="0" xfId="0" applyAlignment="1" applyFont="1">
      <alignment horizontal="right" readingOrder="0" vertical="bottom"/>
    </xf>
    <xf borderId="0" fillId="0" fontId="37" numFmtId="0" xfId="0" applyAlignment="1" applyFont="1">
      <alignment vertical="top"/>
    </xf>
    <xf borderId="0" fillId="0" fontId="39" numFmtId="0" xfId="0" applyAlignment="1" applyFont="1">
      <alignment readingOrder="0"/>
    </xf>
    <xf borderId="0" fillId="4" fontId="34" numFmtId="0" xfId="0" applyAlignment="1" applyFont="1">
      <alignment horizontal="right" readingOrder="0" vertical="bottom"/>
    </xf>
    <xf borderId="0" fillId="4" fontId="5" numFmtId="0" xfId="0" applyAlignment="1" applyFont="1">
      <alignment vertical="bottom"/>
    </xf>
    <xf borderId="0" fillId="0" fontId="40" numFmtId="0" xfId="0" applyAlignment="1" applyFont="1">
      <alignment readingOrder="0" vertical="top"/>
    </xf>
    <xf borderId="0" fillId="0" fontId="41" numFmtId="0" xfId="0" applyAlignment="1" applyFont="1">
      <alignment vertical="top"/>
    </xf>
    <xf borderId="0" fillId="4" fontId="42" numFmtId="0" xfId="0" applyAlignment="1" applyFont="1">
      <alignment horizontal="right" vertical="bottom"/>
    </xf>
    <xf borderId="0" fillId="7" fontId="34" numFmtId="0" xfId="0" applyAlignment="1" applyFont="1">
      <alignment vertical="bottom"/>
    </xf>
    <xf borderId="0" fillId="4" fontId="38" numFmtId="0" xfId="0" applyAlignment="1" applyFont="1">
      <alignment horizontal="right" readingOrder="0" vertical="bottom"/>
    </xf>
    <xf borderId="0" fillId="0" fontId="5" numFmtId="0" xfId="0" applyAlignment="1" applyFont="1">
      <alignment vertical="top"/>
    </xf>
    <xf borderId="0" fillId="0" fontId="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iki.pirati.cz/rules/pcp" TargetMode="External"/><Relationship Id="rId2" Type="http://schemas.openxmlformats.org/officeDocument/2006/relationships/hyperlink" Target="https://wiki.pirati.cz/rules/ropr" TargetMode="External"/><Relationship Id="rId3" Type="http://schemas.openxmlformats.org/officeDocument/2006/relationships/hyperlink" Target="https://wiki.pirati.cz/rules/ropr" TargetMode="External"/><Relationship Id="rId4" Type="http://schemas.openxmlformats.org/officeDocument/2006/relationships/hyperlink" Target="https://wiki.pirati.cz/rules/ropr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https://wiki.pirati.cz/rules/ropr" TargetMode="External"/><Relationship Id="rId6" Type="http://schemas.openxmlformats.org/officeDocument/2006/relationships/hyperlink" Target="https://wiki.pirati.cz/rules/ropr" TargetMode="External"/><Relationship Id="rId7" Type="http://schemas.openxmlformats.org/officeDocument/2006/relationships/hyperlink" Target="https://wiki.pirati.cz/rules/ropr" TargetMode="External"/><Relationship Id="rId8" Type="http://schemas.openxmlformats.org/officeDocument/2006/relationships/hyperlink" Target="https://darypiratum.cz/darci!filter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piroplaceni.pirati.cz/zadost/3/" TargetMode="External"/><Relationship Id="rId3" Type="http://schemas.openxmlformats.org/officeDocument/2006/relationships/hyperlink" Target="https://piroplaceni.pirati.cz/zadost/16627/" TargetMode="External"/><Relationship Id="rId4" Type="http://schemas.openxmlformats.org/officeDocument/2006/relationships/drawing" Target="../drawings/drawing2.xml"/><Relationship Id="rId5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lide.pirati.cz/regiony/71/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cs.wikipedia.org/wiki/Financov%C3%A1n%C3%AD_politick%C3%BDch_stran_v_%C4%8Cesku" TargetMode="External"/><Relationship Id="rId2" Type="http://schemas.openxmlformats.org/officeDocument/2006/relationships/hyperlink" Target="https://wiki.pirati.cz/rules/ropr" TargetMode="External"/><Relationship Id="rId3" Type="http://schemas.openxmlformats.org/officeDocument/2006/relationships/hyperlink" Target="https://piroplaceni.pirati.cz/zadost/file/28217/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4.75"/>
    <col customWidth="1" min="2" max="2" width="7.0"/>
    <col customWidth="1" min="3" max="3" width="68.88"/>
    <col customWidth="1" min="4" max="4" width="63.38"/>
  </cols>
  <sheetData>
    <row r="1" ht="18.75" customHeight="1">
      <c r="A1" s="1" t="s">
        <v>0</v>
      </c>
      <c r="B1" s="2" t="s">
        <v>1</v>
      </c>
      <c r="C1" s="3"/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ht="18.75" customHeight="1">
      <c r="A2" s="6" t="s">
        <v>2</v>
      </c>
      <c r="B2" s="7">
        <f>SUM(B3:B13)</f>
        <v>2202</v>
      </c>
      <c r="C2" s="8" t="s">
        <v>3</v>
      </c>
      <c r="D2" s="9" t="s">
        <v>4</v>
      </c>
      <c r="E2" s="10"/>
      <c r="F2" s="10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ht="33.75" customHeight="1">
      <c r="A3" s="11" t="s">
        <v>5</v>
      </c>
      <c r="B3" s="12">
        <v>10.0</v>
      </c>
      <c r="C3" s="13" t="s">
        <v>6</v>
      </c>
      <c r="D3" s="14" t="s">
        <v>7</v>
      </c>
      <c r="E3" s="10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ht="31.5" customHeight="1">
      <c r="A4" s="11" t="s">
        <v>8</v>
      </c>
      <c r="B4" s="15">
        <v>113.0</v>
      </c>
      <c r="C4" s="16" t="s">
        <v>9</v>
      </c>
      <c r="D4" s="17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ht="32.25" customHeight="1">
      <c r="A5" s="11" t="s">
        <v>10</v>
      </c>
      <c r="B5" s="12">
        <v>0.0</v>
      </c>
      <c r="C5" s="16" t="s">
        <v>11</v>
      </c>
      <c r="D5" s="17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ht="18.75" customHeight="1">
      <c r="A6" s="11" t="s">
        <v>12</v>
      </c>
      <c r="B6" s="12">
        <v>0.0</v>
      </c>
      <c r="C6" s="16" t="s">
        <v>13</v>
      </c>
      <c r="D6" s="17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ht="30.0" customHeight="1">
      <c r="A7" s="11" t="s">
        <v>14</v>
      </c>
      <c r="B7" s="12">
        <v>446.0</v>
      </c>
      <c r="C7" s="16" t="s">
        <v>15</v>
      </c>
      <c r="D7" s="17"/>
      <c r="E7" s="4"/>
      <c r="F7" s="4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ht="33.0" customHeight="1">
      <c r="A8" s="11" t="s">
        <v>16</v>
      </c>
      <c r="B8" s="12">
        <v>0.0</v>
      </c>
      <c r="C8" s="16" t="s">
        <v>17</v>
      </c>
      <c r="D8" s="17"/>
      <c r="E8" s="4"/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ht="27.75" customHeight="1">
      <c r="A9" s="18" t="s">
        <v>18</v>
      </c>
      <c r="B9" s="19">
        <v>0.0</v>
      </c>
      <c r="C9" s="16" t="s">
        <v>19</v>
      </c>
      <c r="D9" s="14"/>
      <c r="E9" s="4"/>
      <c r="F9" s="4"/>
      <c r="G9" s="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ht="39.0" customHeight="1">
      <c r="A10" s="20" t="s">
        <v>20</v>
      </c>
      <c r="B10" s="19">
        <v>22.0</v>
      </c>
      <c r="C10" s="21" t="s">
        <v>21</v>
      </c>
      <c r="D10" s="14"/>
      <c r="E10" s="4"/>
      <c r="F10" s="4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ht="27.75" customHeight="1">
      <c r="A11" s="22" t="s">
        <v>22</v>
      </c>
      <c r="B11" s="19">
        <v>1491.0</v>
      </c>
      <c r="C11" s="23" t="s">
        <v>23</v>
      </c>
      <c r="D11" s="24"/>
      <c r="E11" s="10"/>
      <c r="F11" s="4"/>
      <c r="G11" s="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ht="18.75" customHeight="1">
      <c r="A12" s="22" t="s">
        <v>24</v>
      </c>
      <c r="B12" s="12">
        <v>120.0</v>
      </c>
      <c r="C12" s="25" t="s">
        <v>25</v>
      </c>
      <c r="D12" s="26"/>
      <c r="E12" s="27"/>
      <c r="F12" s="4"/>
      <c r="G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ht="33.75" customHeight="1">
      <c r="A13" s="11" t="s">
        <v>26</v>
      </c>
      <c r="B13" s="12">
        <v>0.0</v>
      </c>
      <c r="C13" s="23" t="s">
        <v>27</v>
      </c>
      <c r="D13" s="14"/>
      <c r="E13" s="4"/>
      <c r="F13" s="4"/>
      <c r="G13" s="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ht="18.75" customHeight="1">
      <c r="A14" s="6" t="s">
        <v>28</v>
      </c>
      <c r="B14" s="7">
        <f>SUM(B15:B26)</f>
        <v>2074</v>
      </c>
      <c r="C14" s="28" t="s">
        <v>3</v>
      </c>
      <c r="D14" s="9"/>
      <c r="E14" s="4"/>
      <c r="F14" s="4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ht="18.75" customHeight="1">
      <c r="A15" s="29" t="s">
        <v>29</v>
      </c>
      <c r="B15" s="19">
        <v>50.0</v>
      </c>
      <c r="C15" s="21" t="s">
        <v>30</v>
      </c>
      <c r="D15" s="30"/>
      <c r="E15" s="31"/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ht="18.75" customHeight="1">
      <c r="A16" s="33" t="s">
        <v>31</v>
      </c>
      <c r="B16" s="12">
        <v>200.0</v>
      </c>
      <c r="C16" s="23" t="s">
        <v>32</v>
      </c>
      <c r="D16" s="14"/>
      <c r="E16" s="4"/>
      <c r="F16" s="4"/>
      <c r="G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ht="18.75" customHeight="1">
      <c r="A17" s="33" t="s">
        <v>33</v>
      </c>
      <c r="B17" s="12">
        <v>100.0</v>
      </c>
      <c r="C17" s="23" t="s">
        <v>34</v>
      </c>
      <c r="D17" s="14"/>
      <c r="E17" s="4"/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ht="18.75" customHeight="1">
      <c r="A18" s="34" t="s">
        <v>35</v>
      </c>
      <c r="B18" s="19">
        <v>0.0</v>
      </c>
      <c r="C18" s="23"/>
      <c r="D18" s="14"/>
      <c r="E18" s="4"/>
      <c r="F18" s="4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ht="18.75" customHeight="1">
      <c r="A19" s="34" t="s">
        <v>36</v>
      </c>
      <c r="B19" s="12">
        <v>0.0</v>
      </c>
      <c r="C19" s="21"/>
      <c r="D19" s="14"/>
      <c r="E19" s="4"/>
      <c r="F19" s="4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ht="18.75" customHeight="1">
      <c r="A20" s="34" t="s">
        <v>37</v>
      </c>
      <c r="B20" s="12">
        <v>0.0</v>
      </c>
      <c r="C20" s="21" t="s">
        <v>38</v>
      </c>
      <c r="D20" s="14"/>
      <c r="E20" s="4"/>
      <c r="F20" s="4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ht="18.75" customHeight="1">
      <c r="A21" s="34" t="s">
        <v>39</v>
      </c>
      <c r="B21" s="12">
        <v>800.0</v>
      </c>
      <c r="C21" s="21" t="s">
        <v>40</v>
      </c>
      <c r="D21" s="14"/>
      <c r="E21" s="4"/>
      <c r="F21" s="4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ht="18.75" customHeight="1">
      <c r="A22" s="34" t="s">
        <v>41</v>
      </c>
      <c r="B22" s="12">
        <v>300.0</v>
      </c>
      <c r="C22" s="21" t="s">
        <v>42</v>
      </c>
      <c r="D22" s="14"/>
      <c r="E22" s="4"/>
      <c r="F22" s="4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ht="18.75" customHeight="1">
      <c r="A23" s="34" t="s">
        <v>43</v>
      </c>
      <c r="B23" s="12">
        <v>0.0</v>
      </c>
      <c r="C23" s="21"/>
      <c r="D23" s="14"/>
      <c r="E23" s="4"/>
      <c r="F23" s="4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ht="18.75" customHeight="1">
      <c r="A24" s="33" t="s">
        <v>44</v>
      </c>
      <c r="B24" s="12">
        <v>0.0</v>
      </c>
      <c r="C24" s="23"/>
      <c r="D24" s="14"/>
      <c r="E24" s="4"/>
      <c r="F24" s="4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ht="18.75" customHeight="1">
      <c r="A25" s="35" t="s">
        <v>45</v>
      </c>
      <c r="B25" s="36">
        <v>400.0</v>
      </c>
      <c r="C25" s="23"/>
      <c r="D25" s="17"/>
      <c r="E25" s="4"/>
      <c r="F25" s="4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ht="18.75" customHeight="1">
      <c r="A26" s="34" t="s">
        <v>46</v>
      </c>
      <c r="B26" s="12">
        <v>224.0</v>
      </c>
      <c r="C26" s="23" t="s">
        <v>47</v>
      </c>
      <c r="D26" s="14"/>
      <c r="E26" s="10"/>
      <c r="F26" s="4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ht="30.0" customHeight="1">
      <c r="A27" s="37" t="s">
        <v>48</v>
      </c>
      <c r="B27" s="36">
        <f>'Místní týmy'!C12</f>
        <v>103.5408689</v>
      </c>
      <c r="C27" s="23" t="s">
        <v>49</v>
      </c>
      <c r="D27" s="14"/>
      <c r="E27" s="4"/>
      <c r="F27" s="4"/>
      <c r="G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ht="18.75" customHeight="1">
      <c r="A28" s="37" t="s">
        <v>50</v>
      </c>
      <c r="B28" s="36">
        <f>'Místní týmy'!E12+12</f>
        <v>44.60220794</v>
      </c>
      <c r="C28" s="23" t="s">
        <v>51</v>
      </c>
      <c r="D28" s="17"/>
      <c r="E28" s="4"/>
      <c r="F28" s="4"/>
      <c r="G28" s="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ht="18.75" customHeight="1">
      <c r="A29" s="37" t="s">
        <v>52</v>
      </c>
      <c r="B29" s="36">
        <f>'Místní týmy'!G12</f>
        <v>26.73307039</v>
      </c>
      <c r="C29" s="23" t="s">
        <v>53</v>
      </c>
      <c r="D29" s="17"/>
      <c r="E29" s="4"/>
      <c r="F29" s="4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ht="18.75" customHeight="1">
      <c r="A30" s="38" t="s">
        <v>54</v>
      </c>
      <c r="B30" s="36">
        <f>'Místní týmy'!I12+12</f>
        <v>20.95304308</v>
      </c>
      <c r="C30" s="23" t="s">
        <v>55</v>
      </c>
      <c r="D30" s="14"/>
      <c r="E30" s="4"/>
      <c r="F30" s="4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ht="18.75" customHeight="1">
      <c r="A31" s="38" t="s">
        <v>56</v>
      </c>
      <c r="B31" s="36">
        <f>'Místní týmy'!K12</f>
        <v>6.74749076</v>
      </c>
      <c r="C31" s="23" t="s">
        <v>53</v>
      </c>
      <c r="D31" s="14"/>
      <c r="E31" s="4"/>
      <c r="F31" s="4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ht="18.75" customHeight="1">
      <c r="A32" s="38" t="s">
        <v>57</v>
      </c>
      <c r="B32" s="36">
        <f>'Místní týmy'!M12</f>
        <v>4.924173694</v>
      </c>
      <c r="C32" s="23" t="s">
        <v>53</v>
      </c>
      <c r="D32" s="14"/>
      <c r="E32" s="4"/>
      <c r="F32" s="4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ht="18.75" customHeight="1">
      <c r="A33" s="38" t="s">
        <v>58</v>
      </c>
      <c r="B33" s="36">
        <f>'Místní týmy'!O12</f>
        <v>9.042215389</v>
      </c>
      <c r="C33" s="23" t="s">
        <v>53</v>
      </c>
      <c r="D33" s="17"/>
      <c r="E33" s="4"/>
      <c r="F33" s="4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ht="18.75" customHeight="1">
      <c r="A34" s="38" t="s">
        <v>59</v>
      </c>
      <c r="B34" s="36">
        <f>'Místní týmy'!Q12</f>
        <v>3.826530612</v>
      </c>
      <c r="C34" s="23" t="s">
        <v>53</v>
      </c>
      <c r="D34" s="17"/>
      <c r="E34" s="4"/>
      <c r="F34" s="4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ht="18.75" customHeight="1">
      <c r="A35" s="38" t="s">
        <v>60</v>
      </c>
      <c r="B35" s="36">
        <f>'Místní týmy'!S12</f>
        <v>1.242921127</v>
      </c>
      <c r="C35" s="23" t="s">
        <v>53</v>
      </c>
      <c r="D35" s="17"/>
      <c r="E35" s="4"/>
      <c r="F35" s="4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ht="18.75" customHeight="1">
      <c r="A36" s="38" t="s">
        <v>61</v>
      </c>
      <c r="B36" s="36">
        <f>'Místní týmy'!U12</f>
        <v>2.387478155</v>
      </c>
      <c r="C36" s="23" t="s">
        <v>53</v>
      </c>
      <c r="D36" s="17"/>
      <c r="E36" s="4"/>
      <c r="F36" s="4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ht="18.75" customHeight="1">
      <c r="A37" s="39" t="s">
        <v>62</v>
      </c>
      <c r="B37" s="7">
        <f>B2-B14</f>
        <v>128</v>
      </c>
      <c r="C37" s="28" t="s">
        <v>3</v>
      </c>
      <c r="D37" s="9" t="s">
        <v>4</v>
      </c>
      <c r="E37" s="4"/>
      <c r="F37" s="4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>
      <c r="A38" s="40"/>
      <c r="B38" s="5"/>
      <c r="C38" s="41"/>
      <c r="D38" s="41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>
      <c r="A39" s="40"/>
      <c r="B39" s="5"/>
      <c r="C39" s="41"/>
      <c r="D39" s="41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>
      <c r="A40" s="42"/>
      <c r="B40" s="5"/>
      <c r="C40" s="41"/>
      <c r="D40" s="41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>
      <c r="A41" s="42"/>
      <c r="B41" s="5"/>
      <c r="C41" s="41"/>
      <c r="D41" s="41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>
      <c r="A42" s="42"/>
      <c r="B42" s="5"/>
      <c r="C42" s="41"/>
      <c r="D42" s="41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>
      <c r="A43" s="42"/>
      <c r="B43" s="5"/>
      <c r="C43" s="41"/>
      <c r="D43" s="41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>
      <c r="A44" s="42"/>
      <c r="B44" s="5"/>
      <c r="C44" s="41"/>
      <c r="D44" s="41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>
      <c r="A45" s="41"/>
      <c r="B45" s="41"/>
      <c r="C45" s="41"/>
      <c r="D45" s="41"/>
      <c r="E45" s="4"/>
      <c r="F45" s="4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>
      <c r="A46" s="42"/>
      <c r="B46" s="5"/>
      <c r="C46" s="41"/>
      <c r="D46" s="41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>
      <c r="A47" s="42"/>
      <c r="B47" s="5"/>
      <c r="C47" s="41"/>
      <c r="D47" s="41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>
      <c r="A48" s="42"/>
      <c r="B48" s="5"/>
      <c r="C48" s="41"/>
      <c r="D48" s="41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>
      <c r="A49" s="42"/>
      <c r="B49" s="5"/>
      <c r="C49" s="41"/>
      <c r="D49" s="41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>
      <c r="A50" s="42"/>
      <c r="B50" s="5"/>
      <c r="C50" s="41"/>
      <c r="D50" s="41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>
      <c r="A51" s="42"/>
      <c r="B51" s="5"/>
      <c r="C51" s="41"/>
      <c r="D51" s="41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>
      <c r="A52" s="42"/>
      <c r="B52" s="5"/>
      <c r="C52" s="41"/>
      <c r="D52" s="41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>
      <c r="A53" s="42"/>
      <c r="B53" s="5"/>
      <c r="C53" s="41"/>
      <c r="D53" s="41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>
      <c r="A54" s="42"/>
      <c r="B54" s="5"/>
      <c r="C54" s="41"/>
      <c r="D54" s="41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>
      <c r="A55" s="42"/>
      <c r="B55" s="5"/>
      <c r="C55" s="41"/>
      <c r="D55" s="41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>
      <c r="A56" s="42"/>
      <c r="B56" s="5"/>
      <c r="C56" s="41"/>
      <c r="D56" s="41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>
      <c r="A57" s="42"/>
      <c r="B57" s="5"/>
      <c r="C57" s="41"/>
      <c r="D57" s="41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>
      <c r="A58" s="42"/>
      <c r="B58" s="5"/>
      <c r="C58" s="41"/>
      <c r="D58" s="41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>
      <c r="A59" s="42"/>
      <c r="B59" s="5"/>
      <c r="C59" s="41"/>
      <c r="D59" s="41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>
      <c r="A60" s="42"/>
      <c r="B60" s="5"/>
      <c r="C60" s="41"/>
      <c r="D60" s="41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>
      <c r="A61" s="42"/>
      <c r="B61" s="5"/>
      <c r="C61" s="41"/>
      <c r="D61" s="4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>
      <c r="A62" s="42"/>
      <c r="B62" s="5"/>
      <c r="C62" s="41"/>
      <c r="D62" s="4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>
      <c r="A63" s="42"/>
      <c r="B63" s="5"/>
      <c r="C63" s="41"/>
      <c r="D63" s="4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>
      <c r="A64" s="42"/>
      <c r="B64" s="5"/>
      <c r="C64" s="41"/>
      <c r="D64" s="4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>
      <c r="A65" s="42"/>
      <c r="B65" s="5"/>
      <c r="C65" s="41"/>
      <c r="D65" s="4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>
      <c r="A66" s="5"/>
      <c r="B66" s="5"/>
      <c r="C66" s="41"/>
      <c r="D66" s="41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>
      <c r="A67" s="5"/>
      <c r="B67" s="5"/>
      <c r="C67" s="41"/>
      <c r="D67" s="4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>
      <c r="A68" s="5"/>
      <c r="B68" s="5"/>
      <c r="C68" s="41"/>
      <c r="D68" s="41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>
      <c r="A69" s="5"/>
      <c r="B69" s="5"/>
      <c r="C69" s="41"/>
      <c r="D69" s="41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>
      <c r="A70" s="5"/>
      <c r="B70" s="5"/>
      <c r="C70" s="41"/>
      <c r="D70" s="41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>
      <c r="A71" s="5"/>
      <c r="B71" s="5"/>
      <c r="C71" s="41"/>
      <c r="D71" s="41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>
      <c r="A72" s="5"/>
      <c r="B72" s="5"/>
      <c r="C72" s="41"/>
      <c r="D72" s="41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>
      <c r="A73" s="5"/>
      <c r="B73" s="5"/>
      <c r="C73" s="41"/>
      <c r="D73" s="41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>
      <c r="A74" s="5"/>
      <c r="B74" s="5"/>
      <c r="C74" s="41"/>
      <c r="D74" s="4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>
      <c r="A75" s="5"/>
      <c r="B75" s="5"/>
      <c r="C75" s="41"/>
      <c r="D75" s="41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>
      <c r="A76" s="5"/>
      <c r="B76" s="5"/>
      <c r="C76" s="41"/>
      <c r="D76" s="41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>
      <c r="A77" s="5"/>
      <c r="B77" s="5"/>
      <c r="C77" s="41"/>
      <c r="D77" s="4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>
      <c r="A78" s="5"/>
      <c r="B78" s="5"/>
      <c r="C78" s="41"/>
      <c r="D78" s="4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>
      <c r="A79" s="5"/>
      <c r="B79" s="5"/>
      <c r="C79" s="41"/>
      <c r="D79" s="4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>
      <c r="A80" s="5"/>
      <c r="B80" s="5"/>
      <c r="C80" s="41"/>
      <c r="D80" s="4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>
      <c r="A81" s="5"/>
      <c r="B81" s="5"/>
      <c r="C81" s="41"/>
      <c r="D81" s="4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>
      <c r="A82" s="5"/>
      <c r="B82" s="5"/>
      <c r="C82" s="41"/>
      <c r="D82" s="4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>
      <c r="A83" s="5"/>
      <c r="B83" s="5"/>
      <c r="C83" s="41"/>
      <c r="D83" s="4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>
      <c r="A84" s="5"/>
      <c r="B84" s="5"/>
      <c r="C84" s="41"/>
      <c r="D84" s="4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>
      <c r="A85" s="5"/>
      <c r="B85" s="5"/>
      <c r="C85" s="41"/>
      <c r="D85" s="41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>
      <c r="A86" s="5"/>
      <c r="B86" s="5"/>
      <c r="C86" s="41"/>
      <c r="D86" s="4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>
      <c r="A87" s="5"/>
      <c r="B87" s="5"/>
      <c r="C87" s="41"/>
      <c r="D87" s="4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>
      <c r="A88" s="5"/>
      <c r="B88" s="5"/>
      <c r="C88" s="41"/>
      <c r="D88" s="4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>
      <c r="A89" s="5"/>
      <c r="B89" s="5"/>
      <c r="C89" s="41"/>
      <c r="D89" s="4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>
      <c r="A90" s="5"/>
      <c r="B90" s="5"/>
      <c r="C90" s="41"/>
      <c r="D90" s="4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>
      <c r="A91" s="5"/>
      <c r="B91" s="5"/>
      <c r="C91" s="41"/>
      <c r="D91" s="4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>
      <c r="A92" s="5"/>
      <c r="B92" s="5"/>
      <c r="C92" s="41"/>
      <c r="D92" s="4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>
      <c r="A93" s="5"/>
      <c r="B93" s="5"/>
      <c r="C93" s="41"/>
      <c r="D93" s="4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>
      <c r="A94" s="5"/>
      <c r="B94" s="5"/>
      <c r="C94" s="41"/>
      <c r="D94" s="4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>
      <c r="A95" s="5"/>
      <c r="B95" s="5"/>
      <c r="C95" s="41"/>
      <c r="D95" s="4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>
      <c r="A96" s="5"/>
      <c r="B96" s="5"/>
      <c r="C96" s="41"/>
      <c r="D96" s="4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>
      <c r="A97" s="5"/>
      <c r="B97" s="5"/>
      <c r="C97" s="41"/>
      <c r="D97" s="4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>
      <c r="A98" s="5"/>
      <c r="B98" s="5"/>
      <c r="C98" s="41"/>
      <c r="D98" s="4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>
      <c r="A99" s="5"/>
      <c r="B99" s="5"/>
      <c r="C99" s="41"/>
      <c r="D99" s="4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>
      <c r="A100" s="5"/>
      <c r="B100" s="5"/>
      <c r="C100" s="41"/>
      <c r="D100" s="41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>
      <c r="A101" s="5"/>
      <c r="B101" s="5"/>
      <c r="C101" s="41"/>
      <c r="D101" s="41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>
      <c r="A102" s="5"/>
      <c r="B102" s="5"/>
      <c r="C102" s="41"/>
      <c r="D102" s="41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>
      <c r="A103" s="5"/>
      <c r="B103" s="5"/>
      <c r="C103" s="41"/>
      <c r="D103" s="4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>
      <c r="A104" s="5"/>
      <c r="B104" s="5"/>
      <c r="C104" s="41"/>
      <c r="D104" s="4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>
      <c r="A105" s="5"/>
      <c r="B105" s="5"/>
      <c r="C105" s="41"/>
      <c r="D105" s="4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>
      <c r="A106" s="5"/>
      <c r="B106" s="5"/>
      <c r="C106" s="41"/>
      <c r="D106" s="4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>
      <c r="A107" s="5"/>
      <c r="B107" s="5"/>
      <c r="C107" s="41"/>
      <c r="D107" s="4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>
      <c r="A108" s="5"/>
      <c r="B108" s="5"/>
      <c r="C108" s="41"/>
      <c r="D108" s="4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>
      <c r="A109" s="5"/>
      <c r="B109" s="5"/>
      <c r="C109" s="41"/>
      <c r="D109" s="4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>
      <c r="A110" s="5"/>
      <c r="B110" s="5"/>
      <c r="C110" s="41"/>
      <c r="D110" s="4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>
      <c r="A111" s="5"/>
      <c r="B111" s="5"/>
      <c r="C111" s="41"/>
      <c r="D111" s="4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>
      <c r="A112" s="5"/>
      <c r="B112" s="5"/>
      <c r="C112" s="41"/>
      <c r="D112" s="4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>
      <c r="A113" s="5"/>
      <c r="B113" s="5"/>
      <c r="C113" s="41"/>
      <c r="D113" s="4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>
      <c r="A114" s="5"/>
      <c r="B114" s="5"/>
      <c r="C114" s="41"/>
      <c r="D114" s="4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>
      <c r="A115" s="5"/>
      <c r="B115" s="5"/>
      <c r="C115" s="41"/>
      <c r="D115" s="4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>
      <c r="A116" s="5"/>
      <c r="B116" s="5"/>
      <c r="C116" s="41"/>
      <c r="D116" s="4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>
      <c r="A117" s="5"/>
      <c r="B117" s="5"/>
      <c r="C117" s="41"/>
      <c r="D117" s="4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>
      <c r="A118" s="5"/>
      <c r="B118" s="5"/>
      <c r="C118" s="41"/>
      <c r="D118" s="4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>
      <c r="A119" s="5"/>
      <c r="B119" s="5"/>
      <c r="C119" s="41"/>
      <c r="D119" s="4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>
      <c r="A120" s="5"/>
      <c r="B120" s="5"/>
      <c r="C120" s="41"/>
      <c r="D120" s="4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>
      <c r="A121" s="5"/>
      <c r="B121" s="5"/>
      <c r="C121" s="41"/>
      <c r="D121" s="4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>
      <c r="A122" s="5"/>
      <c r="B122" s="5"/>
      <c r="C122" s="41"/>
      <c r="D122" s="4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>
      <c r="A123" s="5"/>
      <c r="B123" s="5"/>
      <c r="C123" s="41"/>
      <c r="D123" s="4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>
      <c r="A124" s="5"/>
      <c r="B124" s="5"/>
      <c r="C124" s="41"/>
      <c r="D124" s="4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>
      <c r="A125" s="5"/>
      <c r="B125" s="5"/>
      <c r="C125" s="41"/>
      <c r="D125" s="4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>
      <c r="A126" s="5"/>
      <c r="B126" s="5"/>
      <c r="C126" s="41"/>
      <c r="D126" s="4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>
      <c r="A127" s="5"/>
      <c r="B127" s="5"/>
      <c r="C127" s="41"/>
      <c r="D127" s="4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>
      <c r="A128" s="5"/>
      <c r="B128" s="5"/>
      <c r="C128" s="41"/>
      <c r="D128" s="4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>
      <c r="A129" s="5"/>
      <c r="B129" s="5"/>
      <c r="C129" s="41"/>
      <c r="D129" s="4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>
      <c r="A130" s="5"/>
      <c r="B130" s="5"/>
      <c r="C130" s="41"/>
      <c r="D130" s="4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>
      <c r="A131" s="5"/>
      <c r="B131" s="5"/>
      <c r="C131" s="41"/>
      <c r="D131" s="4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>
      <c r="A132" s="5"/>
      <c r="B132" s="5"/>
      <c r="C132" s="41"/>
      <c r="D132" s="41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>
      <c r="A133" s="5"/>
      <c r="B133" s="5"/>
      <c r="C133" s="41"/>
      <c r="D133" s="41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>
      <c r="A134" s="5"/>
      <c r="B134" s="5"/>
      <c r="C134" s="41"/>
      <c r="D134" s="41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>
      <c r="A135" s="5"/>
      <c r="B135" s="5"/>
      <c r="C135" s="41"/>
      <c r="D135" s="41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>
      <c r="A136" s="5"/>
      <c r="B136" s="5"/>
      <c r="C136" s="41"/>
      <c r="D136" s="41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>
      <c r="A137" s="5"/>
      <c r="B137" s="5"/>
      <c r="C137" s="41"/>
      <c r="D137" s="41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>
      <c r="A138" s="5"/>
      <c r="B138" s="5"/>
      <c r="C138" s="41"/>
      <c r="D138" s="41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>
      <c r="A139" s="5"/>
      <c r="B139" s="5"/>
      <c r="C139" s="41"/>
      <c r="D139" s="41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>
      <c r="A140" s="5"/>
      <c r="B140" s="5"/>
      <c r="C140" s="41"/>
      <c r="D140" s="41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>
      <c r="A141" s="5"/>
      <c r="B141" s="5"/>
      <c r="C141" s="41"/>
      <c r="D141" s="41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>
      <c r="A142" s="5"/>
      <c r="B142" s="5"/>
      <c r="C142" s="41"/>
      <c r="D142" s="41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>
      <c r="A143" s="5"/>
      <c r="B143" s="5"/>
      <c r="C143" s="41"/>
      <c r="D143" s="41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>
      <c r="A144" s="5"/>
      <c r="B144" s="5"/>
      <c r="C144" s="41"/>
      <c r="D144" s="41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>
      <c r="A145" s="5"/>
      <c r="B145" s="5"/>
      <c r="C145" s="41"/>
      <c r="D145" s="41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>
      <c r="A146" s="5"/>
      <c r="B146" s="5"/>
      <c r="C146" s="41"/>
      <c r="D146" s="41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>
      <c r="A147" s="5"/>
      <c r="B147" s="5"/>
      <c r="C147" s="41"/>
      <c r="D147" s="41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>
      <c r="A148" s="5"/>
      <c r="B148" s="5"/>
      <c r="C148" s="41"/>
      <c r="D148" s="41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>
      <c r="A149" s="5"/>
      <c r="B149" s="5"/>
      <c r="C149" s="41"/>
      <c r="D149" s="41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>
      <c r="A150" s="5"/>
      <c r="B150" s="5"/>
      <c r="C150" s="41"/>
      <c r="D150" s="41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>
      <c r="A151" s="5"/>
      <c r="B151" s="5"/>
      <c r="C151" s="41"/>
      <c r="D151" s="41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>
      <c r="A152" s="5"/>
      <c r="B152" s="5"/>
      <c r="C152" s="41"/>
      <c r="D152" s="41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>
      <c r="A153" s="5"/>
      <c r="B153" s="5"/>
      <c r="C153" s="41"/>
      <c r="D153" s="41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>
      <c r="A154" s="5"/>
      <c r="B154" s="5"/>
      <c r="C154" s="41"/>
      <c r="D154" s="41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>
      <c r="A155" s="5"/>
      <c r="B155" s="5"/>
      <c r="C155" s="41"/>
      <c r="D155" s="41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>
      <c r="A156" s="5"/>
      <c r="B156" s="5"/>
      <c r="C156" s="41"/>
      <c r="D156" s="4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>
      <c r="A157" s="5"/>
      <c r="B157" s="5"/>
      <c r="C157" s="41"/>
      <c r="D157" s="4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>
      <c r="A158" s="5"/>
      <c r="B158" s="5"/>
      <c r="C158" s="41"/>
      <c r="D158" s="4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>
      <c r="A159" s="5"/>
      <c r="B159" s="5"/>
      <c r="C159" s="41"/>
      <c r="D159" s="4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>
      <c r="A160" s="5"/>
      <c r="B160" s="5"/>
      <c r="C160" s="41"/>
      <c r="D160" s="4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>
      <c r="A161" s="5"/>
      <c r="B161" s="5"/>
      <c r="C161" s="41"/>
      <c r="D161" s="41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>
      <c r="A162" s="5"/>
      <c r="B162" s="5"/>
      <c r="C162" s="41"/>
      <c r="D162" s="41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>
      <c r="A163" s="5"/>
      <c r="B163" s="5"/>
      <c r="C163" s="41"/>
      <c r="D163" s="41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>
      <c r="A164" s="5"/>
      <c r="B164" s="5"/>
      <c r="C164" s="41"/>
      <c r="D164" s="41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>
      <c r="A165" s="5"/>
      <c r="B165" s="5"/>
      <c r="C165" s="41"/>
      <c r="D165" s="41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>
      <c r="A166" s="5"/>
      <c r="B166" s="5"/>
      <c r="C166" s="41"/>
      <c r="D166" s="41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>
      <c r="A167" s="5"/>
      <c r="B167" s="5"/>
      <c r="C167" s="41"/>
      <c r="D167" s="41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>
      <c r="A168" s="5"/>
      <c r="B168" s="5"/>
      <c r="C168" s="41"/>
      <c r="D168" s="41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>
      <c r="A169" s="5"/>
      <c r="B169" s="5"/>
      <c r="C169" s="41"/>
      <c r="D169" s="41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>
      <c r="A170" s="5"/>
      <c r="B170" s="5"/>
      <c r="C170" s="41"/>
      <c r="D170" s="41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>
      <c r="A171" s="5"/>
      <c r="B171" s="5"/>
      <c r="C171" s="41"/>
      <c r="D171" s="41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>
      <c r="A172" s="5"/>
      <c r="B172" s="5"/>
      <c r="C172" s="41"/>
      <c r="D172" s="41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>
      <c r="A173" s="5"/>
      <c r="B173" s="5"/>
      <c r="C173" s="41"/>
      <c r="D173" s="41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>
      <c r="A174" s="5"/>
      <c r="B174" s="5"/>
      <c r="C174" s="41"/>
      <c r="D174" s="41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>
      <c r="A175" s="5"/>
      <c r="B175" s="5"/>
      <c r="C175" s="41"/>
      <c r="D175" s="41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>
      <c r="A176" s="5"/>
      <c r="B176" s="5"/>
      <c r="C176" s="41"/>
      <c r="D176" s="41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>
      <c r="A177" s="5"/>
      <c r="B177" s="5"/>
      <c r="C177" s="41"/>
      <c r="D177" s="41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>
      <c r="A178" s="5"/>
      <c r="B178" s="5"/>
      <c r="C178" s="41"/>
      <c r="D178" s="41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>
      <c r="A179" s="5"/>
      <c r="B179" s="5"/>
      <c r="C179" s="41"/>
      <c r="D179" s="41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>
      <c r="A180" s="5"/>
      <c r="B180" s="5"/>
      <c r="C180" s="41"/>
      <c r="D180" s="41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>
      <c r="A181" s="5"/>
      <c r="B181" s="5"/>
      <c r="C181" s="41"/>
      <c r="D181" s="41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>
      <c r="A182" s="5"/>
      <c r="B182" s="5"/>
      <c r="C182" s="41"/>
      <c r="D182" s="41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>
      <c r="A183" s="5"/>
      <c r="B183" s="5"/>
      <c r="C183" s="41"/>
      <c r="D183" s="41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>
      <c r="A184" s="5"/>
      <c r="B184" s="5"/>
      <c r="C184" s="41"/>
      <c r="D184" s="41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>
      <c r="A185" s="5"/>
      <c r="B185" s="5"/>
      <c r="C185" s="41"/>
      <c r="D185" s="41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>
      <c r="A186" s="5"/>
      <c r="B186" s="5"/>
      <c r="C186" s="41"/>
      <c r="D186" s="41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>
      <c r="A187" s="5"/>
      <c r="B187" s="5"/>
      <c r="C187" s="41"/>
      <c r="D187" s="41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>
      <c r="A188" s="5"/>
      <c r="B188" s="5"/>
      <c r="C188" s="41"/>
      <c r="D188" s="41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>
      <c r="A189" s="5"/>
      <c r="B189" s="5"/>
      <c r="C189" s="41"/>
      <c r="D189" s="41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>
      <c r="A190" s="5"/>
      <c r="B190" s="5"/>
      <c r="C190" s="41"/>
      <c r="D190" s="41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>
      <c r="A191" s="5"/>
      <c r="B191" s="5"/>
      <c r="C191" s="41"/>
      <c r="D191" s="41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>
      <c r="A192" s="5"/>
      <c r="B192" s="5"/>
      <c r="C192" s="41"/>
      <c r="D192" s="41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>
      <c r="A193" s="5"/>
      <c r="B193" s="5"/>
      <c r="C193" s="41"/>
      <c r="D193" s="41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>
      <c r="A194" s="5"/>
      <c r="B194" s="5"/>
      <c r="C194" s="41"/>
      <c r="D194" s="41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>
      <c r="A195" s="5"/>
      <c r="B195" s="5"/>
      <c r="C195" s="41"/>
      <c r="D195" s="41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>
      <c r="A196" s="5"/>
      <c r="B196" s="5"/>
      <c r="C196" s="41"/>
      <c r="D196" s="41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>
      <c r="A197" s="5"/>
      <c r="B197" s="5"/>
      <c r="C197" s="41"/>
      <c r="D197" s="41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>
      <c r="A198" s="5"/>
      <c r="B198" s="5"/>
      <c r="C198" s="41"/>
      <c r="D198" s="41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>
      <c r="A199" s="5"/>
      <c r="B199" s="5"/>
      <c r="C199" s="41"/>
      <c r="D199" s="41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>
      <c r="A200" s="5"/>
      <c r="B200" s="5"/>
      <c r="C200" s="41"/>
      <c r="D200" s="41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>
      <c r="A201" s="5"/>
      <c r="B201" s="5"/>
      <c r="C201" s="41"/>
      <c r="D201" s="41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>
      <c r="A202" s="5"/>
      <c r="B202" s="5"/>
      <c r="C202" s="41"/>
      <c r="D202" s="41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>
      <c r="A203" s="5"/>
      <c r="B203" s="5"/>
      <c r="C203" s="41"/>
      <c r="D203" s="41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>
      <c r="A204" s="5"/>
      <c r="B204" s="5"/>
      <c r="C204" s="41"/>
      <c r="D204" s="41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>
      <c r="A205" s="5"/>
      <c r="B205" s="5"/>
      <c r="C205" s="41"/>
      <c r="D205" s="41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>
      <c r="A206" s="5"/>
      <c r="B206" s="5"/>
      <c r="C206" s="41"/>
      <c r="D206" s="41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>
      <c r="A207" s="5"/>
      <c r="B207" s="5"/>
      <c r="C207" s="41"/>
      <c r="D207" s="41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>
      <c r="A208" s="5"/>
      <c r="B208" s="5"/>
      <c r="C208" s="41"/>
      <c r="D208" s="41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>
      <c r="A209" s="5"/>
      <c r="B209" s="5"/>
      <c r="C209" s="41"/>
      <c r="D209" s="41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>
      <c r="A210" s="5"/>
      <c r="B210" s="5"/>
      <c r="C210" s="41"/>
      <c r="D210" s="41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>
      <c r="A211" s="5"/>
      <c r="B211" s="5"/>
      <c r="C211" s="41"/>
      <c r="D211" s="41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>
      <c r="A212" s="5"/>
      <c r="B212" s="5"/>
      <c r="C212" s="41"/>
      <c r="D212" s="41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>
      <c r="A213" s="5"/>
      <c r="B213" s="5"/>
      <c r="C213" s="41"/>
      <c r="D213" s="41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>
      <c r="A214" s="5"/>
      <c r="B214" s="5"/>
      <c r="C214" s="41"/>
      <c r="D214" s="41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>
      <c r="A215" s="5"/>
      <c r="B215" s="5"/>
      <c r="C215" s="41"/>
      <c r="D215" s="41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>
      <c r="A216" s="5"/>
      <c r="B216" s="5"/>
      <c r="C216" s="41"/>
      <c r="D216" s="41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>
      <c r="A217" s="5"/>
      <c r="B217" s="5"/>
      <c r="C217" s="41"/>
      <c r="D217" s="41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>
      <c r="A218" s="5"/>
      <c r="B218" s="5"/>
      <c r="C218" s="41"/>
      <c r="D218" s="41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>
      <c r="A219" s="5"/>
      <c r="B219" s="5"/>
      <c r="C219" s="41"/>
      <c r="D219" s="41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>
      <c r="A220" s="5"/>
      <c r="B220" s="5"/>
      <c r="C220" s="41"/>
      <c r="D220" s="41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>
      <c r="A221" s="5"/>
      <c r="B221" s="5"/>
      <c r="C221" s="41"/>
      <c r="D221" s="41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>
      <c r="A222" s="5"/>
      <c r="B222" s="5"/>
      <c r="C222" s="41"/>
      <c r="D222" s="41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>
      <c r="A223" s="5"/>
      <c r="B223" s="5"/>
      <c r="C223" s="41"/>
      <c r="D223" s="41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>
      <c r="A224" s="5"/>
      <c r="B224" s="5"/>
      <c r="C224" s="41"/>
      <c r="D224" s="41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>
      <c r="A225" s="5"/>
      <c r="B225" s="5"/>
      <c r="C225" s="41"/>
      <c r="D225" s="41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>
      <c r="A226" s="5"/>
      <c r="B226" s="5"/>
      <c r="C226" s="41"/>
      <c r="D226" s="41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>
      <c r="C227" s="43"/>
      <c r="D227" s="43"/>
    </row>
    <row r="228">
      <c r="C228" s="43"/>
      <c r="D228" s="43"/>
    </row>
    <row r="229">
      <c r="C229" s="43"/>
      <c r="D229" s="43"/>
    </row>
    <row r="230">
      <c r="C230" s="43"/>
      <c r="D230" s="43"/>
    </row>
    <row r="231">
      <c r="C231" s="43"/>
      <c r="D231" s="43"/>
    </row>
    <row r="232">
      <c r="C232" s="43"/>
      <c r="D232" s="43"/>
    </row>
    <row r="233">
      <c r="C233" s="43"/>
      <c r="D233" s="43"/>
    </row>
    <row r="234">
      <c r="C234" s="43"/>
      <c r="D234" s="43"/>
    </row>
    <row r="235">
      <c r="C235" s="43"/>
      <c r="D235" s="43"/>
    </row>
    <row r="236">
      <c r="C236" s="43"/>
      <c r="D236" s="43"/>
    </row>
    <row r="237">
      <c r="C237" s="43"/>
      <c r="D237" s="43"/>
    </row>
    <row r="238">
      <c r="C238" s="43"/>
      <c r="D238" s="43"/>
    </row>
    <row r="239">
      <c r="C239" s="43"/>
      <c r="D239" s="43"/>
    </row>
    <row r="240">
      <c r="C240" s="43"/>
      <c r="D240" s="43"/>
    </row>
    <row r="241">
      <c r="C241" s="43"/>
      <c r="D241" s="43"/>
    </row>
    <row r="242">
      <c r="C242" s="43"/>
      <c r="D242" s="43"/>
    </row>
    <row r="243">
      <c r="C243" s="43"/>
      <c r="D243" s="43"/>
    </row>
    <row r="244">
      <c r="C244" s="43"/>
      <c r="D244" s="43"/>
    </row>
    <row r="245">
      <c r="C245" s="43"/>
      <c r="D245" s="43"/>
    </row>
    <row r="246">
      <c r="C246" s="43"/>
      <c r="D246" s="43"/>
    </row>
    <row r="247">
      <c r="C247" s="43"/>
      <c r="D247" s="43"/>
    </row>
    <row r="248">
      <c r="C248" s="43"/>
      <c r="D248" s="43"/>
    </row>
    <row r="249">
      <c r="C249" s="43"/>
      <c r="D249" s="43"/>
    </row>
    <row r="250">
      <c r="C250" s="43"/>
      <c r="D250" s="43"/>
    </row>
    <row r="251">
      <c r="C251" s="43"/>
      <c r="D251" s="43"/>
    </row>
    <row r="252">
      <c r="C252" s="43"/>
      <c r="D252" s="43"/>
    </row>
    <row r="253">
      <c r="C253" s="43"/>
      <c r="D253" s="43"/>
    </row>
    <row r="254">
      <c r="C254" s="43"/>
      <c r="D254" s="43"/>
    </row>
    <row r="255">
      <c r="C255" s="43"/>
      <c r="D255" s="43"/>
    </row>
    <row r="256">
      <c r="C256" s="43"/>
      <c r="D256" s="43"/>
    </row>
    <row r="257">
      <c r="C257" s="43"/>
      <c r="D257" s="43"/>
    </row>
    <row r="258">
      <c r="C258" s="43"/>
      <c r="D258" s="43"/>
    </row>
    <row r="259">
      <c r="C259" s="43"/>
      <c r="D259" s="43"/>
    </row>
    <row r="260">
      <c r="C260" s="43"/>
      <c r="D260" s="43"/>
    </row>
    <row r="261">
      <c r="C261" s="43"/>
      <c r="D261" s="43"/>
    </row>
    <row r="262">
      <c r="C262" s="43"/>
      <c r="D262" s="43"/>
    </row>
    <row r="263">
      <c r="C263" s="43"/>
      <c r="D263" s="43"/>
    </row>
    <row r="264">
      <c r="C264" s="43"/>
      <c r="D264" s="43"/>
    </row>
    <row r="265">
      <c r="C265" s="43"/>
      <c r="D265" s="43"/>
    </row>
    <row r="266">
      <c r="C266" s="43"/>
      <c r="D266" s="43"/>
    </row>
    <row r="267">
      <c r="C267" s="43"/>
      <c r="D267" s="43"/>
    </row>
    <row r="268">
      <c r="C268" s="43"/>
      <c r="D268" s="43"/>
    </row>
    <row r="269">
      <c r="C269" s="43"/>
      <c r="D269" s="43"/>
    </row>
    <row r="270">
      <c r="C270" s="43"/>
      <c r="D270" s="43"/>
    </row>
    <row r="271">
      <c r="C271" s="43"/>
      <c r="D271" s="43"/>
    </row>
    <row r="272">
      <c r="C272" s="43"/>
      <c r="D272" s="43"/>
    </row>
    <row r="273">
      <c r="C273" s="43"/>
      <c r="D273" s="43"/>
    </row>
    <row r="274">
      <c r="C274" s="43"/>
      <c r="D274" s="43"/>
    </row>
    <row r="275">
      <c r="C275" s="43"/>
      <c r="D275" s="43"/>
    </row>
    <row r="276">
      <c r="C276" s="43"/>
      <c r="D276" s="43"/>
    </row>
    <row r="277">
      <c r="C277" s="43"/>
      <c r="D277" s="43"/>
    </row>
    <row r="278">
      <c r="C278" s="43"/>
      <c r="D278" s="43"/>
    </row>
    <row r="279">
      <c r="C279" s="43"/>
      <c r="D279" s="43"/>
    </row>
    <row r="280">
      <c r="C280" s="43"/>
      <c r="D280" s="43"/>
    </row>
    <row r="281">
      <c r="C281" s="43"/>
      <c r="D281" s="43"/>
    </row>
    <row r="282">
      <c r="C282" s="43"/>
      <c r="D282" s="43"/>
    </row>
    <row r="283">
      <c r="C283" s="43"/>
      <c r="D283" s="43"/>
    </row>
    <row r="284">
      <c r="C284" s="43"/>
      <c r="D284" s="43"/>
    </row>
    <row r="285">
      <c r="C285" s="43"/>
      <c r="D285" s="43"/>
    </row>
    <row r="286">
      <c r="C286" s="43"/>
      <c r="D286" s="43"/>
    </row>
    <row r="287">
      <c r="C287" s="43"/>
      <c r="D287" s="43"/>
    </row>
    <row r="288">
      <c r="C288" s="43"/>
      <c r="D288" s="43"/>
    </row>
    <row r="289">
      <c r="C289" s="43"/>
      <c r="D289" s="43"/>
    </row>
    <row r="290">
      <c r="C290" s="43"/>
      <c r="D290" s="43"/>
    </row>
    <row r="291">
      <c r="C291" s="43"/>
      <c r="D291" s="43"/>
    </row>
    <row r="292">
      <c r="C292" s="43"/>
      <c r="D292" s="43"/>
    </row>
    <row r="293">
      <c r="C293" s="43"/>
      <c r="D293" s="43"/>
    </row>
    <row r="294">
      <c r="C294" s="43"/>
      <c r="D294" s="43"/>
    </row>
    <row r="295">
      <c r="C295" s="43"/>
      <c r="D295" s="43"/>
    </row>
    <row r="296">
      <c r="C296" s="43"/>
      <c r="D296" s="43"/>
    </row>
    <row r="297">
      <c r="C297" s="43"/>
      <c r="D297" s="43"/>
    </row>
    <row r="298">
      <c r="C298" s="43"/>
      <c r="D298" s="43"/>
    </row>
    <row r="299">
      <c r="C299" s="43"/>
      <c r="D299" s="43"/>
    </row>
    <row r="300">
      <c r="C300" s="43"/>
      <c r="D300" s="43"/>
    </row>
    <row r="301">
      <c r="C301" s="43"/>
      <c r="D301" s="43"/>
    </row>
    <row r="302">
      <c r="C302" s="43"/>
      <c r="D302" s="43"/>
    </row>
    <row r="303">
      <c r="C303" s="43"/>
      <c r="D303" s="43"/>
    </row>
    <row r="304">
      <c r="C304" s="43"/>
      <c r="D304" s="43"/>
    </row>
    <row r="305">
      <c r="C305" s="43"/>
      <c r="D305" s="43"/>
    </row>
    <row r="306">
      <c r="C306" s="43"/>
      <c r="D306" s="43"/>
    </row>
    <row r="307">
      <c r="C307" s="43"/>
      <c r="D307" s="43"/>
    </row>
    <row r="308">
      <c r="C308" s="43"/>
      <c r="D308" s="43"/>
    </row>
    <row r="309">
      <c r="C309" s="43"/>
      <c r="D309" s="43"/>
    </row>
    <row r="310">
      <c r="C310" s="43"/>
      <c r="D310" s="43"/>
    </row>
    <row r="311">
      <c r="C311" s="43"/>
      <c r="D311" s="43"/>
    </row>
    <row r="312">
      <c r="C312" s="43"/>
      <c r="D312" s="43"/>
    </row>
    <row r="313">
      <c r="C313" s="43"/>
      <c r="D313" s="43"/>
    </row>
    <row r="314">
      <c r="C314" s="43"/>
      <c r="D314" s="43"/>
    </row>
    <row r="315">
      <c r="C315" s="43"/>
      <c r="D315" s="43"/>
    </row>
    <row r="316">
      <c r="C316" s="43"/>
      <c r="D316" s="43"/>
    </row>
    <row r="317">
      <c r="C317" s="43"/>
      <c r="D317" s="43"/>
    </row>
    <row r="318">
      <c r="C318" s="43"/>
      <c r="D318" s="43"/>
    </row>
    <row r="319">
      <c r="C319" s="43"/>
      <c r="D319" s="43"/>
    </row>
    <row r="320">
      <c r="C320" s="43"/>
      <c r="D320" s="43"/>
    </row>
    <row r="321">
      <c r="C321" s="43"/>
      <c r="D321" s="43"/>
    </row>
    <row r="322">
      <c r="C322" s="43"/>
      <c r="D322" s="43"/>
    </row>
    <row r="323">
      <c r="C323" s="43"/>
      <c r="D323" s="43"/>
    </row>
    <row r="324">
      <c r="C324" s="43"/>
      <c r="D324" s="43"/>
    </row>
    <row r="325">
      <c r="C325" s="43"/>
      <c r="D325" s="43"/>
    </row>
    <row r="326">
      <c r="C326" s="43"/>
      <c r="D326" s="43"/>
    </row>
    <row r="327">
      <c r="C327" s="43"/>
      <c r="D327" s="43"/>
    </row>
    <row r="328">
      <c r="C328" s="43"/>
      <c r="D328" s="43"/>
    </row>
    <row r="329">
      <c r="C329" s="43"/>
      <c r="D329" s="43"/>
    </row>
    <row r="330">
      <c r="C330" s="43"/>
      <c r="D330" s="43"/>
    </row>
    <row r="331">
      <c r="C331" s="43"/>
      <c r="D331" s="43"/>
    </row>
    <row r="332">
      <c r="C332" s="43"/>
      <c r="D332" s="43"/>
    </row>
    <row r="333">
      <c r="C333" s="43"/>
      <c r="D333" s="43"/>
    </row>
    <row r="334">
      <c r="C334" s="43"/>
      <c r="D334" s="43"/>
    </row>
    <row r="335">
      <c r="C335" s="43"/>
      <c r="D335" s="43"/>
    </row>
    <row r="336">
      <c r="C336" s="43"/>
      <c r="D336" s="43"/>
    </row>
    <row r="337">
      <c r="C337" s="43"/>
      <c r="D337" s="43"/>
    </row>
    <row r="338">
      <c r="C338" s="43"/>
      <c r="D338" s="43"/>
    </row>
    <row r="339">
      <c r="C339" s="43"/>
      <c r="D339" s="43"/>
    </row>
    <row r="340">
      <c r="C340" s="43"/>
      <c r="D340" s="43"/>
    </row>
    <row r="341">
      <c r="C341" s="43"/>
      <c r="D341" s="43"/>
    </row>
    <row r="342">
      <c r="C342" s="43"/>
      <c r="D342" s="43"/>
    </row>
    <row r="343">
      <c r="C343" s="43"/>
      <c r="D343" s="43"/>
    </row>
    <row r="344">
      <c r="C344" s="43"/>
      <c r="D344" s="43"/>
    </row>
    <row r="345">
      <c r="C345" s="43"/>
      <c r="D345" s="43"/>
    </row>
    <row r="346">
      <c r="C346" s="43"/>
      <c r="D346" s="43"/>
    </row>
    <row r="347">
      <c r="C347" s="43"/>
      <c r="D347" s="43"/>
    </row>
    <row r="348">
      <c r="C348" s="43"/>
      <c r="D348" s="43"/>
    </row>
    <row r="349">
      <c r="C349" s="43"/>
      <c r="D349" s="43"/>
    </row>
    <row r="350">
      <c r="C350" s="43"/>
      <c r="D350" s="43"/>
    </row>
    <row r="351">
      <c r="C351" s="43"/>
      <c r="D351" s="43"/>
    </row>
    <row r="352">
      <c r="C352" s="43"/>
      <c r="D352" s="43"/>
    </row>
    <row r="353">
      <c r="C353" s="43"/>
      <c r="D353" s="43"/>
    </row>
    <row r="354">
      <c r="C354" s="43"/>
      <c r="D354" s="43"/>
    </row>
    <row r="355">
      <c r="C355" s="43"/>
      <c r="D355" s="43"/>
    </row>
    <row r="356">
      <c r="C356" s="43"/>
      <c r="D356" s="43"/>
    </row>
    <row r="357">
      <c r="C357" s="43"/>
      <c r="D357" s="43"/>
    </row>
    <row r="358">
      <c r="C358" s="43"/>
      <c r="D358" s="43"/>
    </row>
    <row r="359">
      <c r="C359" s="43"/>
      <c r="D359" s="43"/>
    </row>
    <row r="360">
      <c r="C360" s="43"/>
      <c r="D360" s="43"/>
    </row>
    <row r="361">
      <c r="C361" s="43"/>
      <c r="D361" s="43"/>
    </row>
    <row r="362">
      <c r="C362" s="43"/>
      <c r="D362" s="43"/>
    </row>
    <row r="363">
      <c r="C363" s="43"/>
      <c r="D363" s="43"/>
    </row>
    <row r="364">
      <c r="C364" s="43"/>
      <c r="D364" s="43"/>
    </row>
    <row r="365">
      <c r="C365" s="43"/>
      <c r="D365" s="43"/>
    </row>
    <row r="366">
      <c r="C366" s="43"/>
      <c r="D366" s="43"/>
    </row>
    <row r="367">
      <c r="C367" s="43"/>
      <c r="D367" s="43"/>
    </row>
    <row r="368">
      <c r="C368" s="43"/>
      <c r="D368" s="43"/>
    </row>
    <row r="369">
      <c r="C369" s="43"/>
      <c r="D369" s="43"/>
    </row>
    <row r="370">
      <c r="C370" s="43"/>
      <c r="D370" s="43"/>
    </row>
    <row r="371">
      <c r="C371" s="43"/>
      <c r="D371" s="43"/>
    </row>
    <row r="372">
      <c r="C372" s="43"/>
      <c r="D372" s="43"/>
    </row>
    <row r="373">
      <c r="C373" s="43"/>
      <c r="D373" s="43"/>
    </row>
    <row r="374">
      <c r="C374" s="43"/>
      <c r="D374" s="43"/>
    </row>
    <row r="375">
      <c r="C375" s="43"/>
      <c r="D375" s="43"/>
    </row>
    <row r="376">
      <c r="C376" s="43"/>
      <c r="D376" s="43"/>
    </row>
    <row r="377">
      <c r="C377" s="43"/>
      <c r="D377" s="43"/>
    </row>
    <row r="378">
      <c r="C378" s="43"/>
      <c r="D378" s="43"/>
    </row>
    <row r="379">
      <c r="C379" s="43"/>
      <c r="D379" s="43"/>
    </row>
    <row r="380">
      <c r="C380" s="43"/>
      <c r="D380" s="43"/>
    </row>
    <row r="381">
      <c r="C381" s="43"/>
      <c r="D381" s="43"/>
    </row>
    <row r="382">
      <c r="C382" s="43"/>
      <c r="D382" s="43"/>
    </row>
    <row r="383">
      <c r="C383" s="43"/>
      <c r="D383" s="43"/>
    </row>
    <row r="384">
      <c r="C384" s="43"/>
      <c r="D384" s="43"/>
    </row>
    <row r="385">
      <c r="C385" s="43"/>
      <c r="D385" s="43"/>
    </row>
    <row r="386">
      <c r="C386" s="43"/>
      <c r="D386" s="43"/>
    </row>
    <row r="387">
      <c r="C387" s="43"/>
      <c r="D387" s="43"/>
    </row>
    <row r="388">
      <c r="C388" s="43"/>
      <c r="D388" s="43"/>
    </row>
    <row r="389">
      <c r="C389" s="43"/>
      <c r="D389" s="43"/>
    </row>
    <row r="390">
      <c r="C390" s="43"/>
      <c r="D390" s="43"/>
    </row>
    <row r="391">
      <c r="C391" s="43"/>
      <c r="D391" s="43"/>
    </row>
    <row r="392">
      <c r="C392" s="43"/>
      <c r="D392" s="43"/>
    </row>
    <row r="393">
      <c r="C393" s="43"/>
      <c r="D393" s="43"/>
    </row>
    <row r="394">
      <c r="C394" s="43"/>
      <c r="D394" s="43"/>
    </row>
    <row r="395">
      <c r="C395" s="43"/>
      <c r="D395" s="43"/>
    </row>
    <row r="396">
      <c r="C396" s="43"/>
      <c r="D396" s="43"/>
    </row>
    <row r="397">
      <c r="C397" s="43"/>
      <c r="D397" s="43"/>
    </row>
    <row r="398">
      <c r="C398" s="43"/>
      <c r="D398" s="43"/>
    </row>
    <row r="399">
      <c r="C399" s="43"/>
      <c r="D399" s="43"/>
    </row>
    <row r="400">
      <c r="C400" s="43"/>
      <c r="D400" s="43"/>
    </row>
    <row r="401">
      <c r="C401" s="43"/>
      <c r="D401" s="43"/>
    </row>
    <row r="402">
      <c r="C402" s="43"/>
      <c r="D402" s="43"/>
    </row>
    <row r="403">
      <c r="C403" s="43"/>
      <c r="D403" s="43"/>
    </row>
    <row r="404">
      <c r="C404" s="43"/>
      <c r="D404" s="43"/>
    </row>
    <row r="405">
      <c r="C405" s="43"/>
      <c r="D405" s="43"/>
    </row>
    <row r="406">
      <c r="C406" s="43"/>
      <c r="D406" s="43"/>
    </row>
    <row r="407">
      <c r="C407" s="43"/>
      <c r="D407" s="43"/>
    </row>
    <row r="408">
      <c r="C408" s="43"/>
      <c r="D408" s="43"/>
    </row>
    <row r="409">
      <c r="C409" s="43"/>
      <c r="D409" s="43"/>
    </row>
    <row r="410">
      <c r="C410" s="43"/>
      <c r="D410" s="43"/>
    </row>
    <row r="411">
      <c r="C411" s="43"/>
      <c r="D411" s="43"/>
    </row>
    <row r="412">
      <c r="C412" s="43"/>
      <c r="D412" s="43"/>
    </row>
    <row r="413">
      <c r="C413" s="43"/>
      <c r="D413" s="43"/>
    </row>
    <row r="414">
      <c r="C414" s="43"/>
      <c r="D414" s="43"/>
    </row>
    <row r="415">
      <c r="C415" s="43"/>
      <c r="D415" s="43"/>
    </row>
    <row r="416">
      <c r="C416" s="43"/>
      <c r="D416" s="43"/>
    </row>
    <row r="417">
      <c r="C417" s="43"/>
      <c r="D417" s="43"/>
    </row>
    <row r="418">
      <c r="C418" s="43"/>
      <c r="D418" s="43"/>
    </row>
    <row r="419">
      <c r="C419" s="43"/>
      <c r="D419" s="43"/>
    </row>
    <row r="420">
      <c r="C420" s="43"/>
      <c r="D420" s="43"/>
    </row>
    <row r="421">
      <c r="C421" s="43"/>
      <c r="D421" s="43"/>
    </row>
    <row r="422">
      <c r="C422" s="43"/>
      <c r="D422" s="43"/>
    </row>
    <row r="423">
      <c r="C423" s="43"/>
      <c r="D423" s="43"/>
    </row>
    <row r="424">
      <c r="C424" s="43"/>
      <c r="D424" s="43"/>
    </row>
    <row r="425">
      <c r="C425" s="43"/>
      <c r="D425" s="43"/>
    </row>
    <row r="426">
      <c r="C426" s="43"/>
      <c r="D426" s="43"/>
    </row>
    <row r="427">
      <c r="C427" s="43"/>
      <c r="D427" s="43"/>
    </row>
    <row r="428">
      <c r="C428" s="43"/>
      <c r="D428" s="43"/>
    </row>
    <row r="429">
      <c r="C429" s="43"/>
      <c r="D429" s="43"/>
    </row>
    <row r="430">
      <c r="C430" s="43"/>
      <c r="D430" s="43"/>
    </row>
    <row r="431">
      <c r="C431" s="43"/>
      <c r="D431" s="43"/>
    </row>
    <row r="432">
      <c r="C432" s="43"/>
      <c r="D432" s="43"/>
    </row>
    <row r="433">
      <c r="C433" s="43"/>
      <c r="D433" s="43"/>
    </row>
    <row r="434">
      <c r="C434" s="43"/>
      <c r="D434" s="43"/>
    </row>
    <row r="435">
      <c r="C435" s="43"/>
      <c r="D435" s="43"/>
    </row>
    <row r="436">
      <c r="C436" s="43"/>
      <c r="D436" s="43"/>
    </row>
    <row r="437">
      <c r="C437" s="43"/>
      <c r="D437" s="43"/>
    </row>
    <row r="438">
      <c r="C438" s="43"/>
      <c r="D438" s="43"/>
    </row>
    <row r="439">
      <c r="C439" s="43"/>
      <c r="D439" s="43"/>
    </row>
    <row r="440">
      <c r="C440" s="43"/>
      <c r="D440" s="43"/>
    </row>
    <row r="441">
      <c r="C441" s="43"/>
      <c r="D441" s="43"/>
    </row>
    <row r="442">
      <c r="C442" s="43"/>
      <c r="D442" s="43"/>
    </row>
    <row r="443">
      <c r="C443" s="43"/>
      <c r="D443" s="43"/>
    </row>
    <row r="444">
      <c r="C444" s="43"/>
      <c r="D444" s="43"/>
    </row>
    <row r="445">
      <c r="C445" s="43"/>
      <c r="D445" s="43"/>
    </row>
    <row r="446">
      <c r="C446" s="43"/>
      <c r="D446" s="43"/>
    </row>
    <row r="447">
      <c r="C447" s="43"/>
      <c r="D447" s="43"/>
    </row>
    <row r="448">
      <c r="C448" s="43"/>
      <c r="D448" s="43"/>
    </row>
    <row r="449">
      <c r="C449" s="43"/>
      <c r="D449" s="43"/>
    </row>
    <row r="450">
      <c r="C450" s="43"/>
      <c r="D450" s="43"/>
    </row>
    <row r="451">
      <c r="C451" s="43"/>
      <c r="D451" s="43"/>
    </row>
    <row r="452">
      <c r="C452" s="43"/>
      <c r="D452" s="43"/>
    </row>
    <row r="453">
      <c r="C453" s="43"/>
      <c r="D453" s="43"/>
    </row>
    <row r="454">
      <c r="C454" s="43"/>
      <c r="D454" s="43"/>
    </row>
    <row r="455">
      <c r="C455" s="43"/>
      <c r="D455" s="43"/>
    </row>
    <row r="456">
      <c r="C456" s="43"/>
      <c r="D456" s="43"/>
    </row>
    <row r="457">
      <c r="C457" s="43"/>
      <c r="D457" s="43"/>
    </row>
    <row r="458">
      <c r="C458" s="43"/>
      <c r="D458" s="43"/>
    </row>
    <row r="459">
      <c r="C459" s="43"/>
      <c r="D459" s="43"/>
    </row>
    <row r="460">
      <c r="C460" s="43"/>
      <c r="D460" s="43"/>
    </row>
    <row r="461">
      <c r="C461" s="43"/>
      <c r="D461" s="43"/>
    </row>
    <row r="462">
      <c r="C462" s="43"/>
      <c r="D462" s="43"/>
    </row>
    <row r="463">
      <c r="C463" s="43"/>
      <c r="D463" s="43"/>
    </row>
    <row r="464">
      <c r="C464" s="43"/>
      <c r="D464" s="43"/>
    </row>
    <row r="465">
      <c r="C465" s="43"/>
      <c r="D465" s="43"/>
    </row>
    <row r="466">
      <c r="C466" s="43"/>
      <c r="D466" s="43"/>
    </row>
    <row r="467">
      <c r="C467" s="43"/>
      <c r="D467" s="43"/>
    </row>
    <row r="468">
      <c r="C468" s="43"/>
      <c r="D468" s="43"/>
    </row>
    <row r="469">
      <c r="C469" s="43"/>
      <c r="D469" s="43"/>
    </row>
    <row r="470">
      <c r="C470" s="43"/>
      <c r="D470" s="43"/>
    </row>
    <row r="471">
      <c r="C471" s="43"/>
      <c r="D471" s="43"/>
    </row>
    <row r="472">
      <c r="C472" s="43"/>
      <c r="D472" s="43"/>
    </row>
    <row r="473">
      <c r="C473" s="43"/>
      <c r="D473" s="43"/>
    </row>
    <row r="474">
      <c r="C474" s="43"/>
      <c r="D474" s="43"/>
    </row>
    <row r="475">
      <c r="C475" s="43"/>
      <c r="D475" s="43"/>
    </row>
    <row r="476">
      <c r="C476" s="43"/>
      <c r="D476" s="43"/>
    </row>
    <row r="477">
      <c r="C477" s="43"/>
      <c r="D477" s="43"/>
    </row>
    <row r="478">
      <c r="C478" s="43"/>
      <c r="D478" s="43"/>
    </row>
    <row r="479">
      <c r="C479" s="43"/>
      <c r="D479" s="43"/>
    </row>
    <row r="480">
      <c r="C480" s="43"/>
      <c r="D480" s="43"/>
    </row>
    <row r="481">
      <c r="C481" s="43"/>
      <c r="D481" s="43"/>
    </row>
    <row r="482">
      <c r="C482" s="43"/>
      <c r="D482" s="43"/>
    </row>
    <row r="483">
      <c r="C483" s="43"/>
      <c r="D483" s="43"/>
    </row>
    <row r="484">
      <c r="C484" s="43"/>
      <c r="D484" s="43"/>
    </row>
    <row r="485">
      <c r="C485" s="43"/>
      <c r="D485" s="43"/>
    </row>
    <row r="486">
      <c r="C486" s="43"/>
      <c r="D486" s="43"/>
    </row>
    <row r="487">
      <c r="C487" s="43"/>
      <c r="D487" s="43"/>
    </row>
    <row r="488">
      <c r="C488" s="43"/>
      <c r="D488" s="43"/>
    </row>
    <row r="489">
      <c r="C489" s="43"/>
      <c r="D489" s="43"/>
    </row>
    <row r="490">
      <c r="C490" s="43"/>
      <c r="D490" s="43"/>
    </row>
    <row r="491">
      <c r="C491" s="43"/>
      <c r="D491" s="43"/>
    </row>
    <row r="492">
      <c r="C492" s="43"/>
      <c r="D492" s="43"/>
    </row>
    <row r="493">
      <c r="C493" s="43"/>
      <c r="D493" s="43"/>
    </row>
    <row r="494">
      <c r="C494" s="43"/>
      <c r="D494" s="43"/>
    </row>
    <row r="495">
      <c r="C495" s="43"/>
      <c r="D495" s="43"/>
    </row>
    <row r="496">
      <c r="C496" s="43"/>
      <c r="D496" s="43"/>
    </row>
    <row r="497">
      <c r="C497" s="43"/>
      <c r="D497" s="43"/>
    </row>
    <row r="498">
      <c r="C498" s="43"/>
      <c r="D498" s="43"/>
    </row>
    <row r="499">
      <c r="C499" s="43"/>
      <c r="D499" s="43"/>
    </row>
    <row r="500">
      <c r="C500" s="43"/>
      <c r="D500" s="43"/>
    </row>
    <row r="501">
      <c r="C501" s="43"/>
      <c r="D501" s="43"/>
    </row>
    <row r="502">
      <c r="C502" s="43"/>
      <c r="D502" s="43"/>
    </row>
    <row r="503">
      <c r="C503" s="43"/>
      <c r="D503" s="43"/>
    </row>
    <row r="504">
      <c r="C504" s="43"/>
      <c r="D504" s="43"/>
    </row>
    <row r="505">
      <c r="C505" s="43"/>
      <c r="D505" s="43"/>
    </row>
    <row r="506">
      <c r="C506" s="43"/>
      <c r="D506" s="43"/>
    </row>
    <row r="507">
      <c r="C507" s="43"/>
      <c r="D507" s="43"/>
    </row>
    <row r="508">
      <c r="C508" s="43"/>
      <c r="D508" s="43"/>
    </row>
    <row r="509">
      <c r="C509" s="43"/>
      <c r="D509" s="43"/>
    </row>
    <row r="510">
      <c r="C510" s="43"/>
      <c r="D510" s="43"/>
    </row>
    <row r="511">
      <c r="C511" s="43"/>
      <c r="D511" s="43"/>
    </row>
    <row r="512">
      <c r="C512" s="43"/>
      <c r="D512" s="43"/>
    </row>
    <row r="513">
      <c r="C513" s="43"/>
      <c r="D513" s="43"/>
    </row>
    <row r="514">
      <c r="C514" s="43"/>
      <c r="D514" s="43"/>
    </row>
    <row r="515">
      <c r="C515" s="43"/>
      <c r="D515" s="43"/>
    </row>
    <row r="516">
      <c r="C516" s="43"/>
      <c r="D516" s="43"/>
    </row>
    <row r="517">
      <c r="C517" s="43"/>
      <c r="D517" s="43"/>
    </row>
    <row r="518">
      <c r="C518" s="43"/>
      <c r="D518" s="43"/>
    </row>
    <row r="519">
      <c r="C519" s="43"/>
      <c r="D519" s="43"/>
    </row>
    <row r="520">
      <c r="C520" s="43"/>
      <c r="D520" s="43"/>
    </row>
    <row r="521">
      <c r="C521" s="43"/>
      <c r="D521" s="43"/>
    </row>
    <row r="522">
      <c r="C522" s="43"/>
      <c r="D522" s="43"/>
    </row>
    <row r="523">
      <c r="C523" s="43"/>
      <c r="D523" s="43"/>
    </row>
    <row r="524">
      <c r="C524" s="43"/>
      <c r="D524" s="43"/>
    </row>
    <row r="525">
      <c r="C525" s="43"/>
      <c r="D525" s="43"/>
    </row>
    <row r="526">
      <c r="C526" s="43"/>
      <c r="D526" s="43"/>
    </row>
    <row r="527">
      <c r="C527" s="43"/>
      <c r="D527" s="43"/>
    </row>
    <row r="528">
      <c r="C528" s="43"/>
      <c r="D528" s="43"/>
    </row>
    <row r="529">
      <c r="C529" s="43"/>
      <c r="D529" s="43"/>
    </row>
    <row r="530">
      <c r="C530" s="43"/>
      <c r="D530" s="43"/>
    </row>
    <row r="531">
      <c r="C531" s="43"/>
      <c r="D531" s="43"/>
    </row>
    <row r="532">
      <c r="C532" s="43"/>
      <c r="D532" s="43"/>
    </row>
    <row r="533">
      <c r="C533" s="43"/>
      <c r="D533" s="43"/>
    </row>
    <row r="534">
      <c r="C534" s="43"/>
      <c r="D534" s="43"/>
    </row>
    <row r="535">
      <c r="C535" s="43"/>
      <c r="D535" s="43"/>
    </row>
    <row r="536">
      <c r="C536" s="43"/>
      <c r="D536" s="43"/>
    </row>
    <row r="537">
      <c r="C537" s="43"/>
      <c r="D537" s="43"/>
    </row>
    <row r="538">
      <c r="C538" s="43"/>
      <c r="D538" s="43"/>
    </row>
    <row r="539">
      <c r="C539" s="43"/>
      <c r="D539" s="43"/>
    </row>
    <row r="540">
      <c r="C540" s="43"/>
      <c r="D540" s="43"/>
    </row>
    <row r="541">
      <c r="C541" s="43"/>
      <c r="D541" s="43"/>
    </row>
    <row r="542">
      <c r="C542" s="43"/>
      <c r="D542" s="43"/>
    </row>
    <row r="543">
      <c r="C543" s="43"/>
      <c r="D543" s="43"/>
    </row>
    <row r="544">
      <c r="C544" s="43"/>
      <c r="D544" s="43"/>
    </row>
    <row r="545">
      <c r="C545" s="43"/>
      <c r="D545" s="43"/>
    </row>
    <row r="546">
      <c r="C546" s="43"/>
      <c r="D546" s="43"/>
    </row>
    <row r="547">
      <c r="C547" s="43"/>
      <c r="D547" s="43"/>
    </row>
    <row r="548">
      <c r="C548" s="43"/>
      <c r="D548" s="43"/>
    </row>
    <row r="549">
      <c r="C549" s="43"/>
      <c r="D549" s="43"/>
    </row>
    <row r="550">
      <c r="C550" s="43"/>
      <c r="D550" s="43"/>
    </row>
    <row r="551">
      <c r="C551" s="43"/>
      <c r="D551" s="43"/>
    </row>
    <row r="552">
      <c r="C552" s="43"/>
      <c r="D552" s="43"/>
    </row>
    <row r="553">
      <c r="C553" s="43"/>
      <c r="D553" s="43"/>
    </row>
    <row r="554">
      <c r="C554" s="43"/>
      <c r="D554" s="43"/>
    </row>
    <row r="555">
      <c r="C555" s="43"/>
      <c r="D555" s="43"/>
    </row>
    <row r="556">
      <c r="C556" s="43"/>
      <c r="D556" s="43"/>
    </row>
    <row r="557">
      <c r="C557" s="43"/>
      <c r="D557" s="43"/>
    </row>
    <row r="558">
      <c r="C558" s="43"/>
      <c r="D558" s="43"/>
    </row>
    <row r="559">
      <c r="C559" s="43"/>
      <c r="D559" s="43"/>
    </row>
    <row r="560">
      <c r="C560" s="43"/>
      <c r="D560" s="43"/>
    </row>
    <row r="561">
      <c r="C561" s="43"/>
      <c r="D561" s="43"/>
    </row>
    <row r="562">
      <c r="C562" s="43"/>
      <c r="D562" s="43"/>
    </row>
    <row r="563">
      <c r="C563" s="43"/>
      <c r="D563" s="43"/>
    </row>
    <row r="564">
      <c r="C564" s="43"/>
      <c r="D564" s="43"/>
    </row>
    <row r="565">
      <c r="C565" s="43"/>
      <c r="D565" s="43"/>
    </row>
    <row r="566">
      <c r="C566" s="43"/>
      <c r="D566" s="43"/>
    </row>
    <row r="567">
      <c r="C567" s="43"/>
      <c r="D567" s="43"/>
    </row>
    <row r="568">
      <c r="C568" s="43"/>
      <c r="D568" s="43"/>
    </row>
    <row r="569">
      <c r="C569" s="43"/>
      <c r="D569" s="43"/>
    </row>
    <row r="570">
      <c r="C570" s="43"/>
      <c r="D570" s="43"/>
    </row>
    <row r="571">
      <c r="C571" s="43"/>
      <c r="D571" s="43"/>
    </row>
    <row r="572">
      <c r="C572" s="43"/>
      <c r="D572" s="43"/>
    </row>
    <row r="573">
      <c r="C573" s="43"/>
      <c r="D573" s="43"/>
    </row>
    <row r="574">
      <c r="C574" s="43"/>
      <c r="D574" s="43"/>
    </row>
    <row r="575">
      <c r="C575" s="43"/>
      <c r="D575" s="43"/>
    </row>
    <row r="576">
      <c r="C576" s="43"/>
      <c r="D576" s="43"/>
    </row>
    <row r="577">
      <c r="C577" s="43"/>
      <c r="D577" s="43"/>
    </row>
    <row r="578">
      <c r="C578" s="43"/>
      <c r="D578" s="43"/>
    </row>
    <row r="579">
      <c r="C579" s="43"/>
      <c r="D579" s="43"/>
    </row>
    <row r="580">
      <c r="C580" s="43"/>
      <c r="D580" s="43"/>
    </row>
    <row r="581">
      <c r="C581" s="43"/>
      <c r="D581" s="43"/>
    </row>
    <row r="582">
      <c r="C582" s="43"/>
      <c r="D582" s="43"/>
    </row>
    <row r="583">
      <c r="C583" s="43"/>
      <c r="D583" s="43"/>
    </row>
    <row r="584">
      <c r="C584" s="43"/>
      <c r="D584" s="43"/>
    </row>
    <row r="585">
      <c r="C585" s="43"/>
      <c r="D585" s="43"/>
    </row>
    <row r="586">
      <c r="C586" s="43"/>
      <c r="D586" s="43"/>
    </row>
    <row r="587">
      <c r="C587" s="43"/>
      <c r="D587" s="43"/>
    </row>
    <row r="588">
      <c r="C588" s="43"/>
      <c r="D588" s="43"/>
    </row>
    <row r="589">
      <c r="C589" s="43"/>
      <c r="D589" s="43"/>
    </row>
    <row r="590">
      <c r="C590" s="43"/>
      <c r="D590" s="43"/>
    </row>
    <row r="591">
      <c r="C591" s="43"/>
      <c r="D591" s="43"/>
    </row>
    <row r="592">
      <c r="C592" s="43"/>
      <c r="D592" s="43"/>
    </row>
    <row r="593">
      <c r="C593" s="43"/>
      <c r="D593" s="43"/>
    </row>
    <row r="594">
      <c r="C594" s="43"/>
      <c r="D594" s="43"/>
    </row>
    <row r="595">
      <c r="C595" s="43"/>
      <c r="D595" s="43"/>
    </row>
    <row r="596">
      <c r="C596" s="43"/>
      <c r="D596" s="43"/>
    </row>
    <row r="597">
      <c r="C597" s="43"/>
      <c r="D597" s="43"/>
    </row>
    <row r="598">
      <c r="C598" s="43"/>
      <c r="D598" s="43"/>
    </row>
    <row r="599">
      <c r="C599" s="43"/>
      <c r="D599" s="43"/>
    </row>
    <row r="600">
      <c r="C600" s="43"/>
      <c r="D600" s="43"/>
    </row>
    <row r="601">
      <c r="C601" s="43"/>
      <c r="D601" s="43"/>
    </row>
    <row r="602">
      <c r="C602" s="43"/>
      <c r="D602" s="43"/>
    </row>
    <row r="603">
      <c r="C603" s="43"/>
      <c r="D603" s="43"/>
    </row>
    <row r="604">
      <c r="C604" s="43"/>
      <c r="D604" s="43"/>
    </row>
    <row r="605">
      <c r="C605" s="43"/>
      <c r="D605" s="43"/>
    </row>
    <row r="606">
      <c r="C606" s="43"/>
      <c r="D606" s="43"/>
    </row>
    <row r="607">
      <c r="C607" s="43"/>
      <c r="D607" s="43"/>
    </row>
    <row r="608">
      <c r="C608" s="43"/>
      <c r="D608" s="43"/>
    </row>
    <row r="609">
      <c r="C609" s="43"/>
      <c r="D609" s="43"/>
    </row>
    <row r="610">
      <c r="C610" s="43"/>
      <c r="D610" s="43"/>
    </row>
    <row r="611">
      <c r="C611" s="43"/>
      <c r="D611" s="43"/>
    </row>
    <row r="612">
      <c r="C612" s="43"/>
      <c r="D612" s="43"/>
    </row>
    <row r="613">
      <c r="C613" s="43"/>
      <c r="D613" s="43"/>
    </row>
    <row r="614">
      <c r="C614" s="43"/>
      <c r="D614" s="43"/>
    </row>
    <row r="615">
      <c r="C615" s="43"/>
      <c r="D615" s="43"/>
    </row>
    <row r="616">
      <c r="C616" s="43"/>
      <c r="D616" s="43"/>
    </row>
    <row r="617">
      <c r="C617" s="43"/>
      <c r="D617" s="43"/>
    </row>
    <row r="618">
      <c r="C618" s="43"/>
      <c r="D618" s="43"/>
    </row>
    <row r="619">
      <c r="C619" s="43"/>
      <c r="D619" s="43"/>
    </row>
    <row r="620">
      <c r="C620" s="43"/>
      <c r="D620" s="43"/>
    </row>
    <row r="621">
      <c r="C621" s="43"/>
      <c r="D621" s="43"/>
    </row>
    <row r="622">
      <c r="C622" s="43"/>
      <c r="D622" s="43"/>
    </row>
    <row r="623">
      <c r="C623" s="43"/>
      <c r="D623" s="43"/>
    </row>
    <row r="624">
      <c r="C624" s="43"/>
      <c r="D624" s="43"/>
    </row>
    <row r="625">
      <c r="C625" s="43"/>
      <c r="D625" s="43"/>
    </row>
    <row r="626">
      <c r="C626" s="43"/>
      <c r="D626" s="43"/>
    </row>
    <row r="627">
      <c r="C627" s="43"/>
      <c r="D627" s="43"/>
    </row>
    <row r="628">
      <c r="C628" s="43"/>
      <c r="D628" s="43"/>
    </row>
    <row r="629">
      <c r="C629" s="43"/>
      <c r="D629" s="43"/>
    </row>
    <row r="630">
      <c r="C630" s="43"/>
      <c r="D630" s="43"/>
    </row>
    <row r="631">
      <c r="C631" s="43"/>
      <c r="D631" s="43"/>
    </row>
    <row r="632">
      <c r="C632" s="43"/>
      <c r="D632" s="43"/>
    </row>
    <row r="633">
      <c r="C633" s="43"/>
      <c r="D633" s="43"/>
    </row>
    <row r="634">
      <c r="C634" s="43"/>
      <c r="D634" s="43"/>
    </row>
    <row r="635">
      <c r="C635" s="43"/>
      <c r="D635" s="43"/>
    </row>
    <row r="636">
      <c r="C636" s="43"/>
      <c r="D636" s="43"/>
    </row>
    <row r="637">
      <c r="C637" s="43"/>
      <c r="D637" s="43"/>
    </row>
    <row r="638">
      <c r="C638" s="43"/>
      <c r="D638" s="43"/>
    </row>
    <row r="639">
      <c r="C639" s="43"/>
      <c r="D639" s="43"/>
    </row>
    <row r="640">
      <c r="C640" s="43"/>
      <c r="D640" s="43"/>
    </row>
    <row r="641">
      <c r="C641" s="43"/>
      <c r="D641" s="43"/>
    </row>
    <row r="642">
      <c r="C642" s="43"/>
      <c r="D642" s="43"/>
    </row>
    <row r="643">
      <c r="C643" s="43"/>
      <c r="D643" s="43"/>
    </row>
    <row r="644">
      <c r="C644" s="43"/>
      <c r="D644" s="43"/>
    </row>
    <row r="645">
      <c r="C645" s="43"/>
      <c r="D645" s="43"/>
    </row>
    <row r="646">
      <c r="C646" s="43"/>
      <c r="D646" s="43"/>
    </row>
    <row r="647">
      <c r="C647" s="43"/>
      <c r="D647" s="43"/>
    </row>
    <row r="648">
      <c r="C648" s="43"/>
      <c r="D648" s="43"/>
    </row>
    <row r="649">
      <c r="C649" s="43"/>
      <c r="D649" s="43"/>
    </row>
    <row r="650">
      <c r="C650" s="43"/>
      <c r="D650" s="43"/>
    </row>
    <row r="651">
      <c r="C651" s="43"/>
      <c r="D651" s="43"/>
    </row>
    <row r="652">
      <c r="C652" s="43"/>
      <c r="D652" s="43"/>
    </row>
    <row r="653">
      <c r="C653" s="43"/>
      <c r="D653" s="43"/>
    </row>
    <row r="654">
      <c r="C654" s="43"/>
      <c r="D654" s="43"/>
    </row>
    <row r="655">
      <c r="C655" s="43"/>
      <c r="D655" s="43"/>
    </row>
    <row r="656">
      <c r="C656" s="43"/>
      <c r="D656" s="43"/>
    </row>
    <row r="657">
      <c r="C657" s="43"/>
      <c r="D657" s="43"/>
    </row>
    <row r="658">
      <c r="C658" s="43"/>
      <c r="D658" s="43"/>
    </row>
    <row r="659">
      <c r="C659" s="43"/>
      <c r="D659" s="43"/>
    </row>
    <row r="660">
      <c r="C660" s="43"/>
      <c r="D660" s="43"/>
    </row>
    <row r="661">
      <c r="C661" s="43"/>
      <c r="D661" s="43"/>
    </row>
    <row r="662">
      <c r="C662" s="43"/>
      <c r="D662" s="43"/>
    </row>
    <row r="663">
      <c r="C663" s="43"/>
      <c r="D663" s="43"/>
    </row>
    <row r="664">
      <c r="C664" s="43"/>
      <c r="D664" s="43"/>
    </row>
    <row r="665">
      <c r="C665" s="43"/>
      <c r="D665" s="43"/>
    </row>
    <row r="666">
      <c r="C666" s="43"/>
      <c r="D666" s="43"/>
    </row>
    <row r="667">
      <c r="C667" s="43"/>
      <c r="D667" s="43"/>
    </row>
    <row r="668">
      <c r="C668" s="43"/>
      <c r="D668" s="43"/>
    </row>
    <row r="669">
      <c r="C669" s="43"/>
      <c r="D669" s="43"/>
    </row>
    <row r="670">
      <c r="C670" s="43"/>
      <c r="D670" s="43"/>
    </row>
    <row r="671">
      <c r="C671" s="43"/>
      <c r="D671" s="43"/>
    </row>
    <row r="672">
      <c r="C672" s="43"/>
      <c r="D672" s="43"/>
    </row>
    <row r="673">
      <c r="C673" s="43"/>
      <c r="D673" s="43"/>
    </row>
    <row r="674">
      <c r="C674" s="43"/>
      <c r="D674" s="43"/>
    </row>
    <row r="675">
      <c r="C675" s="43"/>
      <c r="D675" s="43"/>
    </row>
    <row r="676">
      <c r="C676" s="43"/>
      <c r="D676" s="43"/>
    </row>
    <row r="677">
      <c r="C677" s="43"/>
      <c r="D677" s="43"/>
    </row>
    <row r="678">
      <c r="C678" s="43"/>
      <c r="D678" s="43"/>
    </row>
    <row r="679">
      <c r="C679" s="43"/>
      <c r="D679" s="43"/>
    </row>
    <row r="680">
      <c r="C680" s="43"/>
      <c r="D680" s="43"/>
    </row>
    <row r="681">
      <c r="C681" s="43"/>
      <c r="D681" s="43"/>
    </row>
    <row r="682">
      <c r="C682" s="43"/>
      <c r="D682" s="43"/>
    </row>
    <row r="683">
      <c r="C683" s="43"/>
      <c r="D683" s="43"/>
    </row>
    <row r="684">
      <c r="C684" s="43"/>
      <c r="D684" s="43"/>
    </row>
    <row r="685">
      <c r="C685" s="43"/>
      <c r="D685" s="43"/>
    </row>
    <row r="686">
      <c r="C686" s="43"/>
      <c r="D686" s="43"/>
    </row>
    <row r="687">
      <c r="C687" s="43"/>
      <c r="D687" s="43"/>
    </row>
    <row r="688">
      <c r="C688" s="43"/>
      <c r="D688" s="43"/>
    </row>
    <row r="689">
      <c r="C689" s="43"/>
      <c r="D689" s="43"/>
    </row>
    <row r="690">
      <c r="C690" s="43"/>
      <c r="D690" s="43"/>
    </row>
    <row r="691">
      <c r="C691" s="43"/>
      <c r="D691" s="43"/>
    </row>
    <row r="692">
      <c r="C692" s="43"/>
      <c r="D692" s="43"/>
    </row>
    <row r="693">
      <c r="C693" s="43"/>
      <c r="D693" s="43"/>
    </row>
    <row r="694">
      <c r="C694" s="43"/>
      <c r="D694" s="43"/>
    </row>
    <row r="695">
      <c r="C695" s="43"/>
      <c r="D695" s="43"/>
    </row>
    <row r="696">
      <c r="C696" s="43"/>
      <c r="D696" s="43"/>
    </row>
    <row r="697">
      <c r="C697" s="43"/>
      <c r="D697" s="43"/>
    </row>
    <row r="698">
      <c r="C698" s="43"/>
      <c r="D698" s="43"/>
    </row>
    <row r="699">
      <c r="C699" s="43"/>
      <c r="D699" s="43"/>
    </row>
    <row r="700">
      <c r="C700" s="43"/>
      <c r="D700" s="43"/>
    </row>
    <row r="701">
      <c r="C701" s="43"/>
      <c r="D701" s="43"/>
    </row>
    <row r="702">
      <c r="C702" s="43"/>
      <c r="D702" s="43"/>
    </row>
    <row r="703">
      <c r="C703" s="43"/>
      <c r="D703" s="43"/>
    </row>
    <row r="704">
      <c r="C704" s="43"/>
      <c r="D704" s="43"/>
    </row>
    <row r="705">
      <c r="C705" s="43"/>
      <c r="D705" s="43"/>
    </row>
    <row r="706">
      <c r="C706" s="43"/>
      <c r="D706" s="43"/>
    </row>
    <row r="707">
      <c r="C707" s="43"/>
      <c r="D707" s="43"/>
    </row>
    <row r="708">
      <c r="C708" s="43"/>
      <c r="D708" s="43"/>
    </row>
    <row r="709">
      <c r="C709" s="43"/>
      <c r="D709" s="43"/>
    </row>
    <row r="710">
      <c r="C710" s="43"/>
      <c r="D710" s="43"/>
    </row>
    <row r="711">
      <c r="C711" s="43"/>
      <c r="D711" s="43"/>
    </row>
    <row r="712">
      <c r="C712" s="43"/>
      <c r="D712" s="43"/>
    </row>
    <row r="713">
      <c r="C713" s="43"/>
      <c r="D713" s="43"/>
    </row>
    <row r="714">
      <c r="C714" s="43"/>
      <c r="D714" s="43"/>
    </row>
    <row r="715">
      <c r="C715" s="43"/>
      <c r="D715" s="43"/>
    </row>
    <row r="716">
      <c r="C716" s="43"/>
      <c r="D716" s="43"/>
    </row>
    <row r="717">
      <c r="C717" s="43"/>
      <c r="D717" s="43"/>
    </row>
    <row r="718">
      <c r="C718" s="43"/>
      <c r="D718" s="43"/>
    </row>
    <row r="719">
      <c r="C719" s="43"/>
      <c r="D719" s="43"/>
    </row>
    <row r="720">
      <c r="C720" s="43"/>
      <c r="D720" s="43"/>
    </row>
    <row r="721">
      <c r="C721" s="43"/>
      <c r="D721" s="43"/>
    </row>
    <row r="722">
      <c r="C722" s="43"/>
      <c r="D722" s="43"/>
    </row>
    <row r="723">
      <c r="C723" s="43"/>
      <c r="D723" s="43"/>
    </row>
    <row r="724">
      <c r="C724" s="43"/>
      <c r="D724" s="43"/>
    </row>
    <row r="725">
      <c r="C725" s="43"/>
      <c r="D725" s="43"/>
    </row>
    <row r="726">
      <c r="C726" s="43"/>
      <c r="D726" s="43"/>
    </row>
    <row r="727">
      <c r="C727" s="43"/>
      <c r="D727" s="43"/>
    </row>
    <row r="728">
      <c r="C728" s="43"/>
      <c r="D728" s="43"/>
    </row>
    <row r="729">
      <c r="C729" s="43"/>
      <c r="D729" s="43"/>
    </row>
    <row r="730">
      <c r="C730" s="43"/>
      <c r="D730" s="43"/>
    </row>
    <row r="731">
      <c r="C731" s="43"/>
      <c r="D731" s="43"/>
    </row>
    <row r="732">
      <c r="C732" s="43"/>
      <c r="D732" s="43"/>
    </row>
    <row r="733">
      <c r="C733" s="43"/>
      <c r="D733" s="43"/>
    </row>
    <row r="734">
      <c r="C734" s="43"/>
      <c r="D734" s="43"/>
    </row>
    <row r="735">
      <c r="C735" s="43"/>
      <c r="D735" s="43"/>
    </row>
    <row r="736">
      <c r="C736" s="43"/>
      <c r="D736" s="43"/>
    </row>
    <row r="737">
      <c r="C737" s="43"/>
      <c r="D737" s="43"/>
    </row>
    <row r="738">
      <c r="C738" s="43"/>
      <c r="D738" s="43"/>
    </row>
    <row r="739">
      <c r="C739" s="43"/>
      <c r="D739" s="43"/>
    </row>
    <row r="740">
      <c r="C740" s="43"/>
      <c r="D740" s="43"/>
    </row>
    <row r="741">
      <c r="C741" s="43"/>
      <c r="D741" s="43"/>
    </row>
    <row r="742">
      <c r="C742" s="43"/>
      <c r="D742" s="43"/>
    </row>
    <row r="743">
      <c r="C743" s="43"/>
      <c r="D743" s="43"/>
    </row>
    <row r="744">
      <c r="C744" s="43"/>
      <c r="D744" s="43"/>
    </row>
    <row r="745">
      <c r="C745" s="43"/>
      <c r="D745" s="43"/>
    </row>
    <row r="746">
      <c r="C746" s="43"/>
      <c r="D746" s="43"/>
    </row>
    <row r="747">
      <c r="C747" s="43"/>
      <c r="D747" s="43"/>
    </row>
    <row r="748">
      <c r="C748" s="43"/>
      <c r="D748" s="43"/>
    </row>
    <row r="749">
      <c r="C749" s="43"/>
      <c r="D749" s="43"/>
    </row>
    <row r="750">
      <c r="C750" s="43"/>
      <c r="D750" s="43"/>
    </row>
    <row r="751">
      <c r="C751" s="43"/>
      <c r="D751" s="43"/>
    </row>
    <row r="752">
      <c r="C752" s="43"/>
      <c r="D752" s="43"/>
    </row>
    <row r="753">
      <c r="C753" s="43"/>
      <c r="D753" s="43"/>
    </row>
    <row r="754">
      <c r="C754" s="43"/>
      <c r="D754" s="43"/>
    </row>
    <row r="755">
      <c r="C755" s="43"/>
      <c r="D755" s="43"/>
    </row>
    <row r="756">
      <c r="C756" s="43"/>
      <c r="D756" s="43"/>
    </row>
    <row r="757">
      <c r="C757" s="43"/>
      <c r="D757" s="43"/>
    </row>
    <row r="758">
      <c r="C758" s="43"/>
      <c r="D758" s="43"/>
    </row>
    <row r="759">
      <c r="C759" s="43"/>
      <c r="D759" s="43"/>
    </row>
    <row r="760">
      <c r="C760" s="43"/>
      <c r="D760" s="43"/>
    </row>
    <row r="761">
      <c r="C761" s="43"/>
      <c r="D761" s="43"/>
    </row>
    <row r="762">
      <c r="C762" s="43"/>
      <c r="D762" s="43"/>
    </row>
    <row r="763">
      <c r="C763" s="43"/>
      <c r="D763" s="43"/>
    </row>
    <row r="764">
      <c r="C764" s="43"/>
      <c r="D764" s="43"/>
    </row>
    <row r="765">
      <c r="C765" s="43"/>
      <c r="D765" s="43"/>
    </row>
    <row r="766">
      <c r="C766" s="43"/>
      <c r="D766" s="43"/>
    </row>
    <row r="767">
      <c r="C767" s="43"/>
      <c r="D767" s="43"/>
    </row>
    <row r="768">
      <c r="C768" s="43"/>
      <c r="D768" s="43"/>
    </row>
    <row r="769">
      <c r="C769" s="43"/>
      <c r="D769" s="43"/>
    </row>
    <row r="770">
      <c r="C770" s="43"/>
      <c r="D770" s="43"/>
    </row>
    <row r="771">
      <c r="C771" s="43"/>
      <c r="D771" s="43"/>
    </row>
    <row r="772">
      <c r="C772" s="43"/>
      <c r="D772" s="43"/>
    </row>
    <row r="773">
      <c r="C773" s="43"/>
      <c r="D773" s="43"/>
    </row>
    <row r="774">
      <c r="C774" s="43"/>
      <c r="D774" s="43"/>
    </row>
    <row r="775">
      <c r="C775" s="43"/>
      <c r="D775" s="43"/>
    </row>
    <row r="776">
      <c r="C776" s="43"/>
      <c r="D776" s="43"/>
    </row>
    <row r="777">
      <c r="C777" s="43"/>
      <c r="D777" s="43"/>
    </row>
    <row r="778">
      <c r="C778" s="43"/>
      <c r="D778" s="43"/>
    </row>
    <row r="779">
      <c r="C779" s="43"/>
      <c r="D779" s="43"/>
    </row>
    <row r="780">
      <c r="C780" s="43"/>
      <c r="D780" s="43"/>
    </row>
    <row r="781">
      <c r="C781" s="43"/>
      <c r="D781" s="43"/>
    </row>
    <row r="782">
      <c r="C782" s="43"/>
      <c r="D782" s="43"/>
    </row>
    <row r="783">
      <c r="C783" s="43"/>
      <c r="D783" s="43"/>
    </row>
    <row r="784">
      <c r="C784" s="43"/>
      <c r="D784" s="43"/>
    </row>
    <row r="785">
      <c r="C785" s="43"/>
      <c r="D785" s="43"/>
    </row>
    <row r="786">
      <c r="C786" s="43"/>
      <c r="D786" s="43"/>
    </row>
    <row r="787">
      <c r="C787" s="43"/>
      <c r="D787" s="43"/>
    </row>
    <row r="788">
      <c r="C788" s="43"/>
      <c r="D788" s="43"/>
    </row>
    <row r="789">
      <c r="C789" s="43"/>
      <c r="D789" s="43"/>
    </row>
    <row r="790">
      <c r="C790" s="43"/>
      <c r="D790" s="43"/>
    </row>
    <row r="791">
      <c r="C791" s="43"/>
      <c r="D791" s="43"/>
    </row>
    <row r="792">
      <c r="C792" s="43"/>
      <c r="D792" s="43"/>
    </row>
    <row r="793">
      <c r="C793" s="43"/>
      <c r="D793" s="43"/>
    </row>
    <row r="794">
      <c r="C794" s="43"/>
      <c r="D794" s="43"/>
    </row>
    <row r="795">
      <c r="C795" s="43"/>
      <c r="D795" s="43"/>
    </row>
    <row r="796">
      <c r="C796" s="43"/>
      <c r="D796" s="43"/>
    </row>
    <row r="797">
      <c r="C797" s="43"/>
      <c r="D797" s="43"/>
    </row>
    <row r="798">
      <c r="C798" s="43"/>
      <c r="D798" s="43"/>
    </row>
    <row r="799">
      <c r="C799" s="43"/>
      <c r="D799" s="43"/>
    </row>
    <row r="800">
      <c r="C800" s="43"/>
      <c r="D800" s="43"/>
    </row>
    <row r="801">
      <c r="C801" s="43"/>
      <c r="D801" s="43"/>
    </row>
    <row r="802">
      <c r="C802" s="43"/>
      <c r="D802" s="43"/>
    </row>
    <row r="803">
      <c r="C803" s="43"/>
      <c r="D803" s="43"/>
    </row>
    <row r="804">
      <c r="C804" s="43"/>
      <c r="D804" s="43"/>
    </row>
    <row r="805">
      <c r="C805" s="43"/>
      <c r="D805" s="43"/>
    </row>
    <row r="806">
      <c r="C806" s="43"/>
      <c r="D806" s="43"/>
    </row>
    <row r="807">
      <c r="C807" s="43"/>
      <c r="D807" s="43"/>
    </row>
    <row r="808">
      <c r="C808" s="43"/>
      <c r="D808" s="43"/>
    </row>
    <row r="809">
      <c r="C809" s="43"/>
      <c r="D809" s="43"/>
    </row>
    <row r="810">
      <c r="C810" s="43"/>
      <c r="D810" s="43"/>
    </row>
    <row r="811">
      <c r="C811" s="43"/>
      <c r="D811" s="43"/>
    </row>
    <row r="812">
      <c r="C812" s="43"/>
      <c r="D812" s="43"/>
    </row>
    <row r="813">
      <c r="C813" s="43"/>
      <c r="D813" s="43"/>
    </row>
    <row r="814">
      <c r="C814" s="43"/>
      <c r="D814" s="43"/>
    </row>
    <row r="815">
      <c r="C815" s="43"/>
      <c r="D815" s="43"/>
    </row>
    <row r="816">
      <c r="C816" s="43"/>
      <c r="D816" s="43"/>
    </row>
    <row r="817">
      <c r="C817" s="43"/>
      <c r="D817" s="43"/>
    </row>
    <row r="818">
      <c r="C818" s="43"/>
      <c r="D818" s="43"/>
    </row>
    <row r="819">
      <c r="C819" s="43"/>
      <c r="D819" s="43"/>
    </row>
    <row r="820">
      <c r="C820" s="43"/>
      <c r="D820" s="43"/>
    </row>
    <row r="821">
      <c r="C821" s="43"/>
      <c r="D821" s="43"/>
    </row>
    <row r="822">
      <c r="C822" s="43"/>
      <c r="D822" s="43"/>
    </row>
    <row r="823">
      <c r="C823" s="43"/>
      <c r="D823" s="43"/>
    </row>
    <row r="824">
      <c r="C824" s="43"/>
      <c r="D824" s="43"/>
    </row>
    <row r="825">
      <c r="C825" s="43"/>
      <c r="D825" s="43"/>
    </row>
    <row r="826">
      <c r="C826" s="43"/>
      <c r="D826" s="43"/>
    </row>
    <row r="827">
      <c r="C827" s="43"/>
      <c r="D827" s="43"/>
    </row>
    <row r="828">
      <c r="C828" s="43"/>
      <c r="D828" s="43"/>
    </row>
    <row r="829">
      <c r="C829" s="43"/>
      <c r="D829" s="43"/>
    </row>
    <row r="830">
      <c r="C830" s="43"/>
      <c r="D830" s="43"/>
    </row>
    <row r="831">
      <c r="C831" s="43"/>
      <c r="D831" s="43"/>
    </row>
    <row r="832">
      <c r="C832" s="43"/>
      <c r="D832" s="43"/>
    </row>
    <row r="833">
      <c r="C833" s="43"/>
      <c r="D833" s="43"/>
    </row>
    <row r="834">
      <c r="C834" s="43"/>
      <c r="D834" s="43"/>
    </row>
    <row r="835">
      <c r="C835" s="43"/>
      <c r="D835" s="43"/>
    </row>
    <row r="836">
      <c r="C836" s="43"/>
      <c r="D836" s="43"/>
    </row>
    <row r="837">
      <c r="C837" s="43"/>
      <c r="D837" s="43"/>
    </row>
    <row r="838">
      <c r="C838" s="43"/>
      <c r="D838" s="43"/>
    </row>
    <row r="839">
      <c r="C839" s="43"/>
      <c r="D839" s="43"/>
    </row>
    <row r="840">
      <c r="C840" s="43"/>
      <c r="D840" s="43"/>
    </row>
    <row r="841">
      <c r="C841" s="43"/>
      <c r="D841" s="43"/>
    </row>
    <row r="842">
      <c r="C842" s="43"/>
      <c r="D842" s="43"/>
    </row>
    <row r="843">
      <c r="C843" s="43"/>
      <c r="D843" s="43"/>
    </row>
    <row r="844">
      <c r="C844" s="43"/>
      <c r="D844" s="43"/>
    </row>
    <row r="845">
      <c r="C845" s="43"/>
      <c r="D845" s="43"/>
    </row>
    <row r="846">
      <c r="C846" s="43"/>
      <c r="D846" s="43"/>
    </row>
    <row r="847">
      <c r="C847" s="43"/>
      <c r="D847" s="43"/>
    </row>
    <row r="848">
      <c r="C848" s="43"/>
      <c r="D848" s="43"/>
    </row>
    <row r="849">
      <c r="C849" s="43"/>
      <c r="D849" s="43"/>
    </row>
    <row r="850">
      <c r="C850" s="43"/>
      <c r="D850" s="43"/>
    </row>
    <row r="851">
      <c r="C851" s="43"/>
      <c r="D851" s="43"/>
    </row>
    <row r="852">
      <c r="C852" s="43"/>
      <c r="D852" s="43"/>
    </row>
    <row r="853">
      <c r="C853" s="43"/>
      <c r="D853" s="43"/>
    </row>
    <row r="854">
      <c r="C854" s="43"/>
      <c r="D854" s="43"/>
    </row>
    <row r="855">
      <c r="C855" s="43"/>
      <c r="D855" s="43"/>
    </row>
    <row r="856">
      <c r="C856" s="43"/>
      <c r="D856" s="43"/>
    </row>
    <row r="857">
      <c r="C857" s="43"/>
      <c r="D857" s="43"/>
    </row>
    <row r="858">
      <c r="C858" s="43"/>
      <c r="D858" s="43"/>
    </row>
    <row r="859">
      <c r="C859" s="43"/>
      <c r="D859" s="43"/>
    </row>
    <row r="860">
      <c r="C860" s="43"/>
      <c r="D860" s="43"/>
    </row>
    <row r="861">
      <c r="C861" s="43"/>
      <c r="D861" s="43"/>
    </row>
    <row r="862">
      <c r="C862" s="43"/>
      <c r="D862" s="43"/>
    </row>
    <row r="863">
      <c r="C863" s="43"/>
      <c r="D863" s="43"/>
    </row>
    <row r="864">
      <c r="C864" s="43"/>
      <c r="D864" s="43"/>
    </row>
    <row r="865">
      <c r="C865" s="43"/>
      <c r="D865" s="43"/>
    </row>
    <row r="866">
      <c r="C866" s="43"/>
      <c r="D866" s="43"/>
    </row>
    <row r="867">
      <c r="C867" s="43"/>
      <c r="D867" s="43"/>
    </row>
    <row r="868">
      <c r="C868" s="43"/>
      <c r="D868" s="43"/>
    </row>
    <row r="869">
      <c r="C869" s="43"/>
      <c r="D869" s="43"/>
    </row>
    <row r="870">
      <c r="C870" s="43"/>
      <c r="D870" s="43"/>
    </row>
    <row r="871">
      <c r="C871" s="43"/>
      <c r="D871" s="43"/>
    </row>
    <row r="872">
      <c r="C872" s="43"/>
      <c r="D872" s="43"/>
    </row>
    <row r="873">
      <c r="C873" s="43"/>
      <c r="D873" s="43"/>
    </row>
    <row r="874">
      <c r="C874" s="43"/>
      <c r="D874" s="43"/>
    </row>
    <row r="875">
      <c r="C875" s="43"/>
      <c r="D875" s="43"/>
    </row>
    <row r="876">
      <c r="C876" s="43"/>
      <c r="D876" s="43"/>
    </row>
    <row r="877">
      <c r="C877" s="43"/>
      <c r="D877" s="43"/>
    </row>
    <row r="878">
      <c r="C878" s="43"/>
      <c r="D878" s="43"/>
    </row>
    <row r="879">
      <c r="C879" s="43"/>
      <c r="D879" s="43"/>
    </row>
    <row r="880">
      <c r="C880" s="43"/>
      <c r="D880" s="43"/>
    </row>
    <row r="881">
      <c r="C881" s="43"/>
      <c r="D881" s="43"/>
    </row>
    <row r="882">
      <c r="C882" s="43"/>
      <c r="D882" s="43"/>
    </row>
    <row r="883">
      <c r="C883" s="43"/>
      <c r="D883" s="43"/>
    </row>
    <row r="884">
      <c r="C884" s="43"/>
      <c r="D884" s="43"/>
    </row>
    <row r="885">
      <c r="C885" s="43"/>
      <c r="D885" s="43"/>
    </row>
    <row r="886">
      <c r="C886" s="43"/>
      <c r="D886" s="43"/>
    </row>
    <row r="887">
      <c r="C887" s="43"/>
      <c r="D887" s="43"/>
    </row>
    <row r="888">
      <c r="C888" s="43"/>
      <c r="D888" s="43"/>
    </row>
    <row r="889">
      <c r="C889" s="43"/>
      <c r="D889" s="43"/>
    </row>
    <row r="890">
      <c r="C890" s="43"/>
      <c r="D890" s="43"/>
    </row>
    <row r="891">
      <c r="C891" s="43"/>
      <c r="D891" s="43"/>
    </row>
    <row r="892">
      <c r="C892" s="43"/>
      <c r="D892" s="43"/>
    </row>
    <row r="893">
      <c r="C893" s="43"/>
      <c r="D893" s="43"/>
    </row>
    <row r="894">
      <c r="C894" s="43"/>
      <c r="D894" s="43"/>
    </row>
    <row r="895">
      <c r="C895" s="43"/>
      <c r="D895" s="43"/>
    </row>
    <row r="896">
      <c r="C896" s="43"/>
      <c r="D896" s="43"/>
    </row>
    <row r="897">
      <c r="C897" s="43"/>
      <c r="D897" s="43"/>
    </row>
    <row r="898">
      <c r="C898" s="43"/>
      <c r="D898" s="43"/>
    </row>
    <row r="899">
      <c r="C899" s="43"/>
      <c r="D899" s="43"/>
    </row>
    <row r="900">
      <c r="C900" s="43"/>
      <c r="D900" s="43"/>
    </row>
    <row r="901">
      <c r="C901" s="43"/>
      <c r="D901" s="43"/>
    </row>
    <row r="902">
      <c r="C902" s="43"/>
      <c r="D902" s="43"/>
    </row>
    <row r="903">
      <c r="C903" s="43"/>
      <c r="D903" s="43"/>
    </row>
    <row r="904">
      <c r="C904" s="43"/>
      <c r="D904" s="43"/>
    </row>
    <row r="905">
      <c r="C905" s="43"/>
      <c r="D905" s="43"/>
    </row>
    <row r="906">
      <c r="C906" s="43"/>
      <c r="D906" s="43"/>
    </row>
    <row r="907">
      <c r="C907" s="43"/>
      <c r="D907" s="43"/>
    </row>
    <row r="908">
      <c r="C908" s="43"/>
      <c r="D908" s="43"/>
    </row>
    <row r="909">
      <c r="C909" s="43"/>
      <c r="D909" s="43"/>
    </row>
    <row r="910">
      <c r="C910" s="43"/>
      <c r="D910" s="43"/>
    </row>
    <row r="911">
      <c r="C911" s="43"/>
      <c r="D911" s="43"/>
    </row>
    <row r="912">
      <c r="C912" s="43"/>
      <c r="D912" s="43"/>
    </row>
    <row r="913">
      <c r="C913" s="43"/>
      <c r="D913" s="43"/>
    </row>
    <row r="914">
      <c r="C914" s="43"/>
      <c r="D914" s="43"/>
    </row>
    <row r="915">
      <c r="C915" s="43"/>
      <c r="D915" s="43"/>
    </row>
    <row r="916">
      <c r="C916" s="43"/>
      <c r="D916" s="43"/>
    </row>
    <row r="917">
      <c r="C917" s="43"/>
      <c r="D917" s="43"/>
    </row>
    <row r="918">
      <c r="C918" s="43"/>
      <c r="D918" s="43"/>
    </row>
    <row r="919">
      <c r="C919" s="43"/>
      <c r="D919" s="43"/>
    </row>
    <row r="920">
      <c r="C920" s="43"/>
      <c r="D920" s="43"/>
    </row>
    <row r="921">
      <c r="C921" s="43"/>
      <c r="D921" s="43"/>
    </row>
    <row r="922">
      <c r="C922" s="43"/>
      <c r="D922" s="43"/>
    </row>
    <row r="923">
      <c r="C923" s="43"/>
      <c r="D923" s="43"/>
    </row>
    <row r="924">
      <c r="C924" s="43"/>
      <c r="D924" s="43"/>
    </row>
    <row r="925">
      <c r="C925" s="43"/>
      <c r="D925" s="43"/>
    </row>
    <row r="926">
      <c r="C926" s="43"/>
      <c r="D926" s="43"/>
    </row>
    <row r="927">
      <c r="C927" s="43"/>
      <c r="D927" s="43"/>
    </row>
    <row r="928">
      <c r="C928" s="43"/>
      <c r="D928" s="43"/>
    </row>
    <row r="929">
      <c r="C929" s="43"/>
      <c r="D929" s="43"/>
    </row>
    <row r="930">
      <c r="C930" s="43"/>
      <c r="D930" s="43"/>
    </row>
    <row r="931">
      <c r="C931" s="43"/>
      <c r="D931" s="43"/>
    </row>
    <row r="932">
      <c r="C932" s="43"/>
      <c r="D932" s="43"/>
    </row>
    <row r="933">
      <c r="C933" s="43"/>
      <c r="D933" s="43"/>
    </row>
    <row r="934">
      <c r="C934" s="43"/>
      <c r="D934" s="43"/>
    </row>
    <row r="935">
      <c r="C935" s="43"/>
      <c r="D935" s="43"/>
    </row>
    <row r="936">
      <c r="C936" s="43"/>
      <c r="D936" s="43"/>
    </row>
    <row r="937">
      <c r="C937" s="43"/>
      <c r="D937" s="43"/>
    </row>
    <row r="938">
      <c r="C938" s="43"/>
      <c r="D938" s="43"/>
    </row>
    <row r="939">
      <c r="C939" s="43"/>
      <c r="D939" s="43"/>
    </row>
    <row r="940">
      <c r="C940" s="43"/>
      <c r="D940" s="43"/>
    </row>
    <row r="941">
      <c r="C941" s="43"/>
      <c r="D941" s="43"/>
    </row>
    <row r="942">
      <c r="C942" s="43"/>
      <c r="D942" s="43"/>
    </row>
    <row r="943">
      <c r="C943" s="43"/>
      <c r="D943" s="43"/>
    </row>
    <row r="944">
      <c r="C944" s="43"/>
      <c r="D944" s="43"/>
    </row>
    <row r="945">
      <c r="C945" s="43"/>
      <c r="D945" s="43"/>
    </row>
    <row r="946">
      <c r="C946" s="43"/>
      <c r="D946" s="43"/>
    </row>
    <row r="947">
      <c r="C947" s="43"/>
      <c r="D947" s="43"/>
    </row>
    <row r="948">
      <c r="C948" s="43"/>
      <c r="D948" s="43"/>
    </row>
    <row r="949">
      <c r="C949" s="43"/>
      <c r="D949" s="43"/>
    </row>
    <row r="950">
      <c r="C950" s="43"/>
      <c r="D950" s="43"/>
    </row>
    <row r="951">
      <c r="C951" s="43"/>
      <c r="D951" s="43"/>
    </row>
    <row r="952">
      <c r="C952" s="43"/>
      <c r="D952" s="43"/>
    </row>
    <row r="953">
      <c r="C953" s="43"/>
      <c r="D953" s="43"/>
    </row>
    <row r="954">
      <c r="C954" s="43"/>
      <c r="D954" s="43"/>
    </row>
    <row r="955">
      <c r="C955" s="43"/>
      <c r="D955" s="43"/>
    </row>
    <row r="956">
      <c r="C956" s="43"/>
      <c r="D956" s="43"/>
    </row>
    <row r="957">
      <c r="C957" s="43"/>
      <c r="D957" s="43"/>
    </row>
    <row r="958">
      <c r="C958" s="43"/>
      <c r="D958" s="43"/>
    </row>
    <row r="959">
      <c r="C959" s="43"/>
      <c r="D959" s="43"/>
    </row>
    <row r="960">
      <c r="C960" s="43"/>
      <c r="D960" s="43"/>
    </row>
    <row r="961">
      <c r="C961" s="43"/>
      <c r="D961" s="43"/>
    </row>
    <row r="962">
      <c r="C962" s="43"/>
      <c r="D962" s="43"/>
    </row>
    <row r="963">
      <c r="C963" s="43"/>
      <c r="D963" s="43"/>
    </row>
    <row r="964">
      <c r="C964" s="43"/>
      <c r="D964" s="43"/>
    </row>
    <row r="965">
      <c r="C965" s="43"/>
      <c r="D965" s="43"/>
    </row>
    <row r="966">
      <c r="C966" s="43"/>
      <c r="D966" s="43"/>
    </row>
    <row r="967">
      <c r="C967" s="43"/>
      <c r="D967" s="43"/>
    </row>
    <row r="968">
      <c r="C968" s="43"/>
      <c r="D968" s="43"/>
    </row>
    <row r="969">
      <c r="C969" s="43"/>
      <c r="D969" s="43"/>
    </row>
    <row r="970">
      <c r="C970" s="43"/>
      <c r="D970" s="43"/>
    </row>
    <row r="971">
      <c r="C971" s="43"/>
      <c r="D971" s="43"/>
    </row>
    <row r="972">
      <c r="C972" s="43"/>
      <c r="D972" s="43"/>
    </row>
    <row r="973">
      <c r="C973" s="43"/>
      <c r="D973" s="43"/>
    </row>
    <row r="974">
      <c r="C974" s="43"/>
      <c r="D974" s="43"/>
    </row>
    <row r="975">
      <c r="C975" s="43"/>
      <c r="D975" s="43"/>
    </row>
    <row r="976">
      <c r="C976" s="43"/>
      <c r="D976" s="43"/>
    </row>
    <row r="977">
      <c r="C977" s="43"/>
      <c r="D977" s="43"/>
    </row>
    <row r="978">
      <c r="C978" s="43"/>
      <c r="D978" s="43"/>
    </row>
    <row r="979">
      <c r="C979" s="43"/>
      <c r="D979" s="43"/>
    </row>
    <row r="980">
      <c r="C980" s="43"/>
      <c r="D980" s="43"/>
    </row>
    <row r="981">
      <c r="C981" s="43"/>
      <c r="D981" s="43"/>
    </row>
    <row r="982">
      <c r="C982" s="43"/>
      <c r="D982" s="43"/>
    </row>
  </sheetData>
  <hyperlinks>
    <hyperlink r:id="rId1" location="vyse_prispevku" ref="C3"/>
    <hyperlink r:id="rId2" location="rozpoctove_urceni_prijmu" ref="C4"/>
    <hyperlink r:id="rId3" location="rozpoctove_urceni_prijmu" ref="C5"/>
    <hyperlink r:id="rId4" location="rozpoctove_urceni_prijmu" ref="C6"/>
    <hyperlink r:id="rId5" location="rozpoctove_urceni_prijmu" ref="C7"/>
    <hyperlink r:id="rId6" location="rozpoctove_urceni_prijmu" ref="C8"/>
    <hyperlink r:id="rId7" location="rozpoctove_urceni_prijmu" ref="C9"/>
    <hyperlink r:id="rId8" ref="C12"/>
  </hyperlink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A4335"/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2.63"/>
    <col customWidth="1" min="2" max="4" width="14.25"/>
    <col customWidth="1" min="5" max="5" width="12.75"/>
    <col customWidth="1" min="6" max="6" width="19.5"/>
    <col customWidth="1" min="7" max="7" width="13.63"/>
    <col customWidth="1" min="8" max="8" width="16.38"/>
    <col customWidth="1" min="9" max="9" width="19.0"/>
  </cols>
  <sheetData>
    <row r="1">
      <c r="A1" s="1" t="s">
        <v>63</v>
      </c>
      <c r="B1" s="2" t="s">
        <v>64</v>
      </c>
      <c r="C1" s="2" t="s">
        <v>65</v>
      </c>
      <c r="D1" s="2" t="s">
        <v>66</v>
      </c>
      <c r="E1" s="34" t="s">
        <v>3</v>
      </c>
      <c r="F1" s="11"/>
      <c r="G1" s="11"/>
      <c r="H1" s="1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44"/>
      <c r="B2" s="45" t="s">
        <v>67</v>
      </c>
      <c r="C2" s="45" t="s">
        <v>68</v>
      </c>
      <c r="D2" s="45" t="s">
        <v>68</v>
      </c>
      <c r="E2" s="46"/>
      <c r="F2" s="11"/>
      <c r="G2" s="11"/>
      <c r="H2" s="11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47" t="s">
        <v>2</v>
      </c>
      <c r="B3" s="48">
        <f t="shared" ref="B3:D3" si="1">SUM(B4:B13)</f>
        <v>2202</v>
      </c>
      <c r="C3" s="48">
        <f t="shared" si="1"/>
        <v>1651</v>
      </c>
      <c r="D3" s="48">
        <f t="shared" si="1"/>
        <v>688</v>
      </c>
      <c r="E3" s="11"/>
      <c r="F3" s="11"/>
      <c r="G3" s="11"/>
      <c r="H3" s="1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49" t="s">
        <v>5</v>
      </c>
      <c r="B4" s="50">
        <f>'Rozpočet 2025 - návrh'!B3</f>
        <v>10</v>
      </c>
      <c r="C4" s="50">
        <f t="shared" ref="C4:D4" si="2">B4</f>
        <v>10</v>
      </c>
      <c r="D4" s="50">
        <f t="shared" si="2"/>
        <v>10</v>
      </c>
      <c r="E4" s="11"/>
      <c r="F4" s="11"/>
      <c r="G4" s="11"/>
      <c r="H4" s="1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49" t="s">
        <v>8</v>
      </c>
      <c r="B5" s="50">
        <f>'Rozpočet 2025 - návrh'!B4</f>
        <v>113</v>
      </c>
      <c r="C5" s="51">
        <f>B5</f>
        <v>113</v>
      </c>
      <c r="D5" s="50">
        <v>0.0</v>
      </c>
      <c r="E5" s="11"/>
      <c r="F5" s="11"/>
      <c r="G5" s="11"/>
      <c r="H5" s="11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49" t="s">
        <v>10</v>
      </c>
      <c r="B6" s="50">
        <f>'Rozpočet 2025 - návrh'!B5</f>
        <v>0</v>
      </c>
      <c r="C6" s="50">
        <v>0.0</v>
      </c>
      <c r="D6" s="50">
        <v>0.0</v>
      </c>
      <c r="E6" s="52"/>
      <c r="F6" s="53" t="s">
        <v>69</v>
      </c>
      <c r="G6" s="11"/>
      <c r="H6" s="1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49" t="s">
        <v>12</v>
      </c>
      <c r="B7" s="50">
        <f>'Rozpočet 2025 - návrh'!B6</f>
        <v>0</v>
      </c>
      <c r="C7" s="54">
        <v>450.0</v>
      </c>
      <c r="D7" s="50">
        <v>150.0</v>
      </c>
      <c r="E7" s="52"/>
      <c r="F7" s="55" t="s">
        <v>70</v>
      </c>
      <c r="G7" s="56" t="s">
        <v>71</v>
      </c>
      <c r="H7" s="56" t="s">
        <v>72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57" t="s">
        <v>73</v>
      </c>
      <c r="B8" s="50">
        <f>'Rozpočet 2025 - návrh'!B7</f>
        <v>446</v>
      </c>
      <c r="C8" s="58">
        <f t="shared" ref="C8:D8" si="3">G8*900*0.5</f>
        <v>450</v>
      </c>
      <c r="D8" s="59">
        <f t="shared" si="3"/>
        <v>0</v>
      </c>
      <c r="E8" s="11"/>
      <c r="F8" s="60" t="s">
        <v>74</v>
      </c>
      <c r="G8" s="61">
        <v>1.0</v>
      </c>
      <c r="H8" s="62">
        <v>0.0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49" t="s">
        <v>16</v>
      </c>
      <c r="B9" s="50">
        <f>'Rozpočet 2025 - návrh'!B8</f>
        <v>0</v>
      </c>
      <c r="C9" s="54">
        <v>0.0</v>
      </c>
      <c r="D9" s="63">
        <f t="shared" ref="D9:D11" si="4">C9</f>
        <v>0</v>
      </c>
      <c r="E9" s="11"/>
      <c r="F9" s="60" t="s">
        <v>75</v>
      </c>
      <c r="G9" s="61">
        <v>6.0</v>
      </c>
      <c r="H9" s="6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18" t="s">
        <v>18</v>
      </c>
      <c r="B10" s="50">
        <f>'Rozpočet 2025 - návrh'!B9</f>
        <v>0</v>
      </c>
      <c r="C10" s="54">
        <f>G10*900*0.5</f>
        <v>0</v>
      </c>
      <c r="D10" s="54">
        <f t="shared" si="4"/>
        <v>0</v>
      </c>
      <c r="E10" s="11"/>
      <c r="F10" s="56" t="s">
        <v>76</v>
      </c>
      <c r="G10" s="61">
        <v>0.0</v>
      </c>
      <c r="H10" s="6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49" t="s">
        <v>20</v>
      </c>
      <c r="B11" s="50">
        <f>'Rozpočet 2025 - návrh'!B10</f>
        <v>22</v>
      </c>
      <c r="C11" s="50">
        <v>0.0</v>
      </c>
      <c r="D11" s="50">
        <f t="shared" si="4"/>
        <v>0</v>
      </c>
      <c r="E11" s="11"/>
      <c r="F11" s="11"/>
      <c r="G11" s="11"/>
      <c r="H11" s="11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65" t="s">
        <v>22</v>
      </c>
      <c r="B12" s="50">
        <f>'Rozpočet 2025 - návrh'!B11</f>
        <v>1491</v>
      </c>
      <c r="C12" s="50">
        <f>B27+B25</f>
        <v>528</v>
      </c>
      <c r="D12" s="50">
        <f>B27+B25</f>
        <v>528</v>
      </c>
      <c r="E12" s="18" t="s">
        <v>77</v>
      </c>
      <c r="F12" s="11"/>
      <c r="G12" s="11"/>
      <c r="H12" s="11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65" t="s">
        <v>24</v>
      </c>
      <c r="B13" s="50">
        <f>'Rozpočet 2025 - návrh'!B12</f>
        <v>120</v>
      </c>
      <c r="C13" s="50">
        <v>100.0</v>
      </c>
      <c r="D13" s="50">
        <v>0.0</v>
      </c>
      <c r="E13" s="22"/>
      <c r="F13" s="11"/>
      <c r="G13" s="11"/>
      <c r="H13" s="11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47" t="s">
        <v>28</v>
      </c>
      <c r="B14" s="48">
        <f t="shared" ref="B14:D14" si="5">SUM(B15:B26)</f>
        <v>2074</v>
      </c>
      <c r="C14" s="48">
        <f t="shared" si="5"/>
        <v>1600</v>
      </c>
      <c r="D14" s="48">
        <f t="shared" si="5"/>
        <v>660</v>
      </c>
      <c r="E14" s="11"/>
      <c r="F14" s="11"/>
      <c r="G14" s="11"/>
      <c r="H14" s="11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49" t="s">
        <v>29</v>
      </c>
      <c r="B15" s="51">
        <f>'Rozpočet 2025 - návrh'!B15</f>
        <v>50</v>
      </c>
      <c r="C15" s="51">
        <v>50.0</v>
      </c>
      <c r="D15" s="50">
        <v>30.0</v>
      </c>
      <c r="E15" s="11"/>
      <c r="F15" s="11"/>
      <c r="G15" s="11"/>
      <c r="H15" s="11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57" t="s">
        <v>31</v>
      </c>
      <c r="B16" s="51">
        <f>'Rozpočet 2025 - návrh'!B16</f>
        <v>200</v>
      </c>
      <c r="C16" s="50">
        <v>200.0</v>
      </c>
      <c r="D16" s="50">
        <v>150.0</v>
      </c>
      <c r="E16" s="11"/>
      <c r="F16" s="11"/>
      <c r="G16" s="11"/>
      <c r="H16" s="11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49" t="s">
        <v>33</v>
      </c>
      <c r="B17" s="51">
        <f>'Rozpočet 2025 - návrh'!B17</f>
        <v>100</v>
      </c>
      <c r="C17" s="50">
        <v>100.0</v>
      </c>
      <c r="D17" s="50">
        <v>50.0</v>
      </c>
      <c r="E17" s="11"/>
      <c r="F17" s="11"/>
      <c r="G17" s="11"/>
      <c r="H17" s="11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57" t="s">
        <v>35</v>
      </c>
      <c r="B18" s="51">
        <f>'Rozpočet 2025 - návrh'!B18</f>
        <v>0</v>
      </c>
      <c r="C18" s="50">
        <v>0.0</v>
      </c>
      <c r="D18" s="50">
        <v>0.0</v>
      </c>
      <c r="E18" s="11"/>
      <c r="F18" s="11"/>
      <c r="G18" s="11"/>
      <c r="H18" s="11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57" t="s">
        <v>36</v>
      </c>
      <c r="B19" s="51">
        <f>'Rozpočet 2025 - návrh'!B19</f>
        <v>0</v>
      </c>
      <c r="C19" s="50">
        <v>0.0</v>
      </c>
      <c r="D19" s="50">
        <v>0.0</v>
      </c>
      <c r="E19" s="11"/>
      <c r="F19" s="11"/>
      <c r="G19" s="11"/>
      <c r="H19" s="11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57" t="s">
        <v>37</v>
      </c>
      <c r="B20" s="51">
        <f>'Rozpočet 2025 - návrh'!B20</f>
        <v>0</v>
      </c>
      <c r="C20" s="50">
        <v>50.0</v>
      </c>
      <c r="D20" s="50">
        <v>30.0</v>
      </c>
      <c r="E20" s="11"/>
      <c r="F20" s="11"/>
      <c r="G20" s="11"/>
      <c r="H20" s="11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>
      <c r="A21" s="57" t="s">
        <v>39</v>
      </c>
      <c r="B21" s="51">
        <f>'Rozpočet 2025 - návrh'!B21</f>
        <v>800</v>
      </c>
      <c r="C21" s="54">
        <v>0.0</v>
      </c>
      <c r="D21" s="50">
        <v>0.0</v>
      </c>
      <c r="E21" s="11"/>
      <c r="F21" s="11"/>
      <c r="G21" s="11"/>
      <c r="H21" s="11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>
      <c r="A22" s="57" t="s">
        <v>41</v>
      </c>
      <c r="B22" s="51">
        <f>'Rozpočet 2025 - návrh'!B22</f>
        <v>300</v>
      </c>
      <c r="C22" s="54">
        <v>0.0</v>
      </c>
      <c r="D22" s="50">
        <v>0.0</v>
      </c>
      <c r="E22" s="11"/>
      <c r="F22" s="11"/>
      <c r="G22" s="11"/>
      <c r="H22" s="11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>
      <c r="A23" s="57" t="s">
        <v>43</v>
      </c>
      <c r="B23" s="51">
        <f>'Rozpočet 2025 - návrh'!B23</f>
        <v>0</v>
      </c>
      <c r="C23" s="50">
        <v>500.0</v>
      </c>
      <c r="D23" s="54">
        <v>400.0</v>
      </c>
      <c r="E23" s="11"/>
      <c r="F23" s="11"/>
      <c r="G23" s="11"/>
      <c r="H23" s="11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>
      <c r="A24" s="57" t="s">
        <v>44</v>
      </c>
      <c r="B24" s="51">
        <f>'Rozpočet 2025 - návrh'!B24</f>
        <v>0</v>
      </c>
      <c r="C24" s="50">
        <v>0.0</v>
      </c>
      <c r="D24" s="50">
        <v>0.0</v>
      </c>
      <c r="E24" s="11"/>
      <c r="F24" s="11"/>
      <c r="G24" s="11"/>
      <c r="H24" s="11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>
      <c r="A25" s="57" t="s">
        <v>78</v>
      </c>
      <c r="B25" s="51">
        <f>'Rozpočet 2025 - návrh'!B25</f>
        <v>400</v>
      </c>
      <c r="C25" s="50">
        <v>0.0</v>
      </c>
      <c r="D25" s="50">
        <v>0.0</v>
      </c>
      <c r="E25" s="11"/>
      <c r="F25" s="11"/>
      <c r="G25" s="11"/>
      <c r="H25" s="11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>
      <c r="A26" s="57" t="s">
        <v>46</v>
      </c>
      <c r="B26" s="51">
        <f>'Rozpočet 2025 - návrh'!B26</f>
        <v>224</v>
      </c>
      <c r="C26" s="50">
        <v>700.0</v>
      </c>
      <c r="D26" s="50">
        <v>0.0</v>
      </c>
      <c r="E26" s="11"/>
      <c r="F26" s="66"/>
      <c r="G26" s="22"/>
      <c r="H26" s="22"/>
      <c r="I26" s="67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>
      <c r="A27" s="68" t="s">
        <v>62</v>
      </c>
      <c r="B27" s="48">
        <f t="shared" ref="B27:D27" si="6">B3-B14</f>
        <v>128</v>
      </c>
      <c r="C27" s="48">
        <f t="shared" si="6"/>
        <v>51</v>
      </c>
      <c r="D27" s="48">
        <f t="shared" si="6"/>
        <v>28</v>
      </c>
      <c r="E27" s="11"/>
      <c r="F27" s="22"/>
      <c r="G27" s="69"/>
      <c r="H27" s="69"/>
      <c r="I27" s="69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>
      <c r="A28" s="70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>
      <c r="A29" s="71" t="s">
        <v>79</v>
      </c>
      <c r="B29" s="48">
        <f>SUM(B30:B31)</f>
        <v>50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>
      <c r="A30" s="72" t="s">
        <v>80</v>
      </c>
      <c r="B30" s="18">
        <v>45.0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>
      <c r="A31" s="72" t="s">
        <v>81</v>
      </c>
      <c r="B31" s="18">
        <v>5.0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>
      <c r="A32" s="70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>
      <c r="A33" s="70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>
      <c r="A34" s="70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>
      <c r="A35" s="70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>
      <c r="A36" s="70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>
      <c r="A37" s="70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>
      <c r="A38" s="70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>
      <c r="A39" s="70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>
      <c r="A40" s="70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>
      <c r="A42" s="70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>
      <c r="A43" s="70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>
      <c r="A44" s="70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>
      <c r="A45" s="70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>
      <c r="A46" s="70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>
      <c r="A47" s="7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>
      <c r="A48" s="70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>
      <c r="A49" s="70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>
      <c r="A50" s="70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>
      <c r="A51" s="70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>
      <c r="A52" s="70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>
      <c r="A53" s="70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>
      <c r="A54" s="70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>
      <c r="A55" s="70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>
      <c r="A56" s="7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>
      <c r="A57" s="70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>
      <c r="A58" s="70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>
      <c r="A59" s="70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>
      <c r="A60" s="70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  <c r="R222" s="73"/>
      <c r="S222" s="73"/>
      <c r="T222" s="73"/>
      <c r="U222" s="73"/>
      <c r="V222" s="73"/>
      <c r="W222" s="73"/>
    </row>
    <row r="223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</row>
    <row r="224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</row>
    <row r="225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</row>
    <row r="226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</row>
    <row r="227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</row>
    <row r="228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</row>
    <row r="229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</row>
    <row r="230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</row>
    <row r="23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</row>
    <row r="232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</row>
    <row r="233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</row>
    <row r="234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</row>
    <row r="235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</row>
    <row r="236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</row>
    <row r="237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</row>
    <row r="238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</row>
    <row r="239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</row>
    <row r="240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</row>
    <row r="24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</row>
    <row r="242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</row>
    <row r="243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</row>
    <row r="244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</row>
    <row r="245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</row>
    <row r="246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</row>
    <row r="247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</row>
    <row r="248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</row>
    <row r="249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</row>
    <row r="250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</row>
    <row r="25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</row>
    <row r="252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</row>
    <row r="253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</row>
    <row r="254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</row>
    <row r="255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</row>
    <row r="256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</row>
    <row r="257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</row>
    <row r="258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</row>
    <row r="259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</row>
    <row r="260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</row>
    <row r="26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</row>
    <row r="262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</row>
    <row r="263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</row>
    <row r="264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</row>
    <row r="265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</row>
    <row r="266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</row>
    <row r="267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</row>
    <row r="268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</row>
    <row r="269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</row>
    <row r="270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</row>
    <row r="271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</row>
    <row r="272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</row>
    <row r="273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</row>
    <row r="274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</row>
    <row r="275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</row>
    <row r="276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</row>
    <row r="277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</row>
    <row r="278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</row>
    <row r="279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</row>
    <row r="280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</row>
    <row r="28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</row>
    <row r="282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</row>
    <row r="283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</row>
    <row r="284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</row>
    <row r="285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</row>
    <row r="286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</row>
    <row r="287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</row>
    <row r="288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</row>
    <row r="289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</row>
    <row r="290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</row>
    <row r="291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</row>
    <row r="292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</row>
    <row r="293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</row>
    <row r="294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</row>
    <row r="295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</row>
    <row r="296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</row>
    <row r="297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</row>
    <row r="298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</row>
    <row r="299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</row>
    <row r="300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</row>
    <row r="301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</row>
    <row r="302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</row>
    <row r="303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</row>
    <row r="304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</row>
    <row r="305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</row>
    <row r="306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</row>
    <row r="307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</row>
    <row r="308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</row>
    <row r="309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</row>
    <row r="310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</row>
    <row r="311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</row>
    <row r="312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</row>
    <row r="313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</row>
    <row r="314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</row>
    <row r="315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</row>
    <row r="316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</row>
    <row r="317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</row>
    <row r="318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</row>
    <row r="319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</row>
    <row r="320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</row>
    <row r="321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</row>
    <row r="322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</row>
    <row r="323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</row>
    <row r="324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</row>
    <row r="325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</row>
    <row r="326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</row>
    <row r="327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</row>
    <row r="328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</row>
    <row r="329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</row>
    <row r="330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</row>
    <row r="331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</row>
    <row r="332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</row>
    <row r="333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</row>
    <row r="334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</row>
    <row r="335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</row>
    <row r="336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</row>
    <row r="337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</row>
    <row r="338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</row>
    <row r="339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</row>
    <row r="340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</row>
    <row r="341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</row>
    <row r="342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</row>
    <row r="343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</row>
    <row r="344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</row>
    <row r="345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</row>
    <row r="346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</row>
    <row r="347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</row>
    <row r="348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</row>
    <row r="349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</row>
    <row r="350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</row>
    <row r="351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</row>
    <row r="352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</row>
    <row r="353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</row>
    <row r="354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</row>
    <row r="355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</row>
    <row r="356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</row>
    <row r="357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</row>
    <row r="358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</row>
    <row r="359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</row>
    <row r="360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</row>
    <row r="36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</row>
    <row r="362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</row>
    <row r="363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</row>
    <row r="364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</row>
    <row r="365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</row>
    <row r="366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</row>
    <row r="367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</row>
    <row r="368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</row>
    <row r="369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</row>
    <row r="370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</row>
    <row r="371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</row>
    <row r="372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</row>
    <row r="373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</row>
    <row r="374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</row>
    <row r="375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</row>
    <row r="376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</row>
    <row r="377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</row>
    <row r="378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</row>
    <row r="379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</row>
    <row r="380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</row>
    <row r="381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</row>
    <row r="382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</row>
    <row r="383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</row>
    <row r="384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</row>
    <row r="385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</row>
    <row r="386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</row>
    <row r="387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</row>
    <row r="388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</row>
    <row r="389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</row>
    <row r="390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</row>
    <row r="391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</row>
    <row r="392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</row>
    <row r="393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</row>
    <row r="394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</row>
    <row r="395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</row>
    <row r="396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</row>
    <row r="397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</row>
    <row r="398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</row>
    <row r="399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</row>
    <row r="400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</row>
    <row r="401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</row>
    <row r="402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</row>
    <row r="403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</row>
    <row r="404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</row>
    <row r="405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</row>
    <row r="406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</row>
    <row r="407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</row>
    <row r="408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</row>
    <row r="409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</row>
    <row r="410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</row>
    <row r="411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</row>
    <row r="412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</row>
    <row r="413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</row>
    <row r="414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</row>
    <row r="415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</row>
    <row r="416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</row>
    <row r="417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</row>
    <row r="418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</row>
    <row r="419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</row>
    <row r="420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</row>
    <row r="421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</row>
    <row r="422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</row>
    <row r="423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</row>
    <row r="424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</row>
    <row r="425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</row>
    <row r="426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</row>
    <row r="427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</row>
    <row r="428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</row>
    <row r="429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</row>
    <row r="430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</row>
    <row r="431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</row>
    <row r="432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</row>
    <row r="433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</row>
    <row r="434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</row>
    <row r="435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</row>
    <row r="436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</row>
    <row r="437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</row>
    <row r="438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</row>
    <row r="439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</row>
    <row r="440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</row>
    <row r="441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</row>
    <row r="442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</row>
    <row r="443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</row>
    <row r="444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</row>
    <row r="445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</row>
    <row r="446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</row>
    <row r="447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</row>
    <row r="448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</row>
    <row r="449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</row>
    <row r="450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</row>
    <row r="451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</row>
    <row r="452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</row>
    <row r="453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</row>
    <row r="454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</row>
    <row r="455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</row>
    <row r="456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</row>
    <row r="457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</row>
    <row r="458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</row>
    <row r="459">
      <c r="A459" s="73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</row>
    <row r="460">
      <c r="A460" s="73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</row>
    <row r="461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</row>
    <row r="462">
      <c r="A462" s="73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</row>
    <row r="463">
      <c r="A463" s="73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</row>
    <row r="464">
      <c r="A464" s="73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</row>
    <row r="465">
      <c r="A465" s="73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</row>
    <row r="466">
      <c r="A466" s="73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</row>
    <row r="467">
      <c r="A467" s="73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</row>
    <row r="468">
      <c r="A468" s="73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</row>
    <row r="469">
      <c r="A469" s="73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</row>
    <row r="470">
      <c r="A470" s="73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</row>
    <row r="471">
      <c r="A471" s="73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</row>
    <row r="472">
      <c r="A472" s="73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</row>
    <row r="473">
      <c r="A473" s="73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</row>
    <row r="474">
      <c r="A474" s="73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</row>
    <row r="475">
      <c r="A475" s="73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</row>
    <row r="476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</row>
    <row r="477">
      <c r="A477" s="73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</row>
    <row r="478">
      <c r="A478" s="73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</row>
    <row r="479">
      <c r="A479" s="73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</row>
    <row r="480">
      <c r="A480" s="73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</row>
    <row r="481">
      <c r="A481" s="73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</row>
    <row r="482">
      <c r="A482" s="73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</row>
    <row r="483">
      <c r="A483" s="73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</row>
    <row r="484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</row>
    <row r="485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</row>
    <row r="486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</row>
    <row r="487">
      <c r="A487" s="73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</row>
    <row r="488">
      <c r="A488" s="73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</row>
    <row r="489">
      <c r="A489" s="73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</row>
    <row r="490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</row>
    <row r="491">
      <c r="A491" s="73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</row>
    <row r="492">
      <c r="A492" s="73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</row>
    <row r="493">
      <c r="A493" s="73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</row>
    <row r="494">
      <c r="A494" s="73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</row>
    <row r="495">
      <c r="A495" s="73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</row>
    <row r="496">
      <c r="A496" s="73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</row>
    <row r="497">
      <c r="A497" s="73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</row>
    <row r="498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</row>
    <row r="499">
      <c r="A499" s="73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</row>
    <row r="500">
      <c r="A500" s="73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</row>
    <row r="501">
      <c r="A501" s="73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</row>
    <row r="502">
      <c r="A502" s="73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</row>
    <row r="503">
      <c r="A503" s="73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</row>
    <row r="504">
      <c r="A504" s="73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</row>
    <row r="505">
      <c r="A505" s="73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</row>
    <row r="506">
      <c r="A506" s="73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</row>
    <row r="507">
      <c r="A507" s="73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</row>
    <row r="508">
      <c r="A508" s="73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</row>
    <row r="509">
      <c r="A509" s="73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</row>
    <row r="510">
      <c r="A510" s="73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</row>
    <row r="511">
      <c r="A511" s="73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</row>
    <row r="512">
      <c r="A512" s="73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</row>
    <row r="513">
      <c r="A513" s="73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</row>
    <row r="514">
      <c r="A514" s="73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</row>
    <row r="515">
      <c r="A515" s="73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</row>
    <row r="516">
      <c r="A516" s="73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</row>
    <row r="517">
      <c r="A517" s="73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</row>
    <row r="518">
      <c r="A518" s="73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</row>
    <row r="519">
      <c r="A519" s="73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</row>
    <row r="520">
      <c r="A520" s="73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</row>
    <row r="521">
      <c r="A521" s="73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</row>
    <row r="522">
      <c r="A522" s="73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</row>
    <row r="523">
      <c r="A523" s="73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</row>
    <row r="524">
      <c r="A524" s="73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</row>
    <row r="525">
      <c r="A525" s="73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</row>
    <row r="526">
      <c r="A526" s="73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</row>
    <row r="527">
      <c r="A527" s="73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</row>
    <row r="528">
      <c r="A528" s="73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</row>
    <row r="529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</row>
    <row r="530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</row>
    <row r="531">
      <c r="A531" s="73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</row>
    <row r="532">
      <c r="A532" s="73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</row>
    <row r="533">
      <c r="A533" s="73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</row>
    <row r="534">
      <c r="A534" s="73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</row>
    <row r="535">
      <c r="A535" s="73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</row>
    <row r="536">
      <c r="A536" s="73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</row>
    <row r="537">
      <c r="A537" s="73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</row>
    <row r="538">
      <c r="A538" s="73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</row>
    <row r="539">
      <c r="A539" s="73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</row>
    <row r="540">
      <c r="A540" s="73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</row>
    <row r="541">
      <c r="A541" s="73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</row>
    <row r="542">
      <c r="A542" s="73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</row>
    <row r="543">
      <c r="A543" s="73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</row>
    <row r="544">
      <c r="A544" s="73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</row>
    <row r="545">
      <c r="A545" s="73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</row>
    <row r="546">
      <c r="A546" s="73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</row>
    <row r="547">
      <c r="A547" s="73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</row>
    <row r="548">
      <c r="A548" s="73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</row>
    <row r="549">
      <c r="A549" s="73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</row>
    <row r="550">
      <c r="A550" s="73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</row>
    <row r="551">
      <c r="A551" s="73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</row>
    <row r="552">
      <c r="A552" s="73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</row>
    <row r="553">
      <c r="A553" s="73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</row>
    <row r="554">
      <c r="A554" s="73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</row>
    <row r="555">
      <c r="A555" s="73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</row>
    <row r="556">
      <c r="A556" s="73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</row>
    <row r="557">
      <c r="A557" s="73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</row>
    <row r="558">
      <c r="A558" s="73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</row>
    <row r="559">
      <c r="A559" s="73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</row>
    <row r="560">
      <c r="A560" s="73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</row>
    <row r="561">
      <c r="A561" s="73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</row>
    <row r="562">
      <c r="A562" s="73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</row>
    <row r="563">
      <c r="A563" s="73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</row>
    <row r="564">
      <c r="A564" s="73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</row>
    <row r="565">
      <c r="A565" s="73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</row>
    <row r="566">
      <c r="A566" s="73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</row>
    <row r="567">
      <c r="A567" s="73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</row>
    <row r="568">
      <c r="A568" s="73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</row>
    <row r="569">
      <c r="A569" s="73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</row>
    <row r="570">
      <c r="A570" s="73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</row>
    <row r="571">
      <c r="A571" s="73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</row>
    <row r="572">
      <c r="A572" s="73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</row>
    <row r="573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</row>
    <row r="574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</row>
    <row r="575">
      <c r="A575" s="73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</row>
    <row r="576">
      <c r="A576" s="73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</row>
    <row r="577">
      <c r="A577" s="73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</row>
    <row r="578">
      <c r="A578" s="73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</row>
    <row r="579">
      <c r="A579" s="73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</row>
    <row r="580">
      <c r="A580" s="73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</row>
    <row r="581">
      <c r="A581" s="73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</row>
    <row r="582">
      <c r="A582" s="73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</row>
    <row r="583">
      <c r="A583" s="73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</row>
    <row r="584">
      <c r="A584" s="73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</row>
    <row r="585">
      <c r="A585" s="73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</row>
    <row r="586">
      <c r="A586" s="73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</row>
    <row r="587">
      <c r="A587" s="73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</row>
    <row r="588">
      <c r="A588" s="73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</row>
    <row r="589">
      <c r="A589" s="73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</row>
    <row r="590">
      <c r="A590" s="73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</row>
    <row r="591">
      <c r="A591" s="73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</row>
    <row r="592">
      <c r="A592" s="73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</row>
    <row r="593">
      <c r="A593" s="73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</row>
    <row r="594">
      <c r="A594" s="73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</row>
    <row r="595">
      <c r="A595" s="73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</row>
    <row r="596">
      <c r="A596" s="73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</row>
    <row r="597">
      <c r="A597" s="73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</row>
    <row r="598">
      <c r="A598" s="73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</row>
    <row r="599">
      <c r="A599" s="73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</row>
    <row r="600">
      <c r="A600" s="73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</row>
    <row r="601">
      <c r="A601" s="73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</row>
    <row r="602">
      <c r="A602" s="73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</row>
    <row r="603">
      <c r="A603" s="73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</row>
    <row r="604">
      <c r="A604" s="73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</row>
    <row r="605">
      <c r="A605" s="73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</row>
    <row r="606">
      <c r="A606" s="73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</row>
    <row r="607">
      <c r="A607" s="73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</row>
    <row r="608">
      <c r="A608" s="73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</row>
    <row r="609">
      <c r="A609" s="73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</row>
    <row r="610">
      <c r="A610" s="73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</row>
    <row r="611">
      <c r="A611" s="73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</row>
    <row r="612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</row>
    <row r="613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</row>
    <row r="614">
      <c r="A614" s="73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</row>
    <row r="615">
      <c r="A615" s="73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</row>
    <row r="616">
      <c r="A616" s="73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</row>
    <row r="617">
      <c r="A617" s="73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</row>
    <row r="618">
      <c r="A618" s="73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</row>
    <row r="619">
      <c r="A619" s="73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</row>
    <row r="620">
      <c r="A620" s="73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</row>
    <row r="621">
      <c r="A621" s="73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</row>
    <row r="622">
      <c r="A622" s="73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</row>
    <row r="623">
      <c r="A623" s="73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</row>
    <row r="624">
      <c r="A624" s="73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</row>
    <row r="625">
      <c r="A625" s="73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</row>
    <row r="626">
      <c r="A626" s="73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</row>
    <row r="627">
      <c r="A627" s="73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</row>
    <row r="628">
      <c r="A628" s="73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</row>
    <row r="629">
      <c r="A629" s="73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</row>
    <row r="630">
      <c r="A630" s="73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</row>
    <row r="631">
      <c r="A631" s="73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</row>
    <row r="632">
      <c r="A632" s="73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</row>
    <row r="633">
      <c r="A633" s="73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</row>
    <row r="634">
      <c r="A634" s="73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</row>
    <row r="635">
      <c r="A635" s="73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</row>
    <row r="636">
      <c r="A636" s="73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</row>
    <row r="637">
      <c r="A637" s="73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</row>
    <row r="638">
      <c r="A638" s="73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</row>
    <row r="639">
      <c r="A639" s="73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</row>
    <row r="640">
      <c r="A640" s="73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</row>
    <row r="641">
      <c r="A641" s="73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</row>
    <row r="642">
      <c r="A642" s="73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</row>
    <row r="643">
      <c r="A643" s="73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</row>
    <row r="644">
      <c r="A644" s="73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</row>
    <row r="645">
      <c r="A645" s="73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</row>
    <row r="646">
      <c r="A646" s="73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</row>
    <row r="647">
      <c r="A647" s="73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</row>
    <row r="648">
      <c r="A648" s="73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</row>
    <row r="649">
      <c r="A649" s="73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</row>
    <row r="650">
      <c r="A650" s="73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</row>
    <row r="651">
      <c r="A651" s="73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</row>
    <row r="652">
      <c r="A652" s="73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</row>
    <row r="653">
      <c r="A653" s="73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</row>
    <row r="654">
      <c r="A654" s="73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</row>
    <row r="655">
      <c r="A655" s="73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</row>
    <row r="656">
      <c r="A656" s="73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</row>
    <row r="657">
      <c r="A657" s="73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</row>
    <row r="658">
      <c r="A658" s="73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</row>
    <row r="659">
      <c r="A659" s="73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</row>
    <row r="660">
      <c r="A660" s="73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</row>
    <row r="661">
      <c r="A661" s="73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</row>
    <row r="662">
      <c r="A662" s="73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</row>
    <row r="663">
      <c r="A663" s="73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</row>
    <row r="664">
      <c r="A664" s="73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</row>
    <row r="665">
      <c r="A665" s="73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</row>
    <row r="666">
      <c r="A666" s="73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</row>
    <row r="667">
      <c r="A667" s="73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</row>
    <row r="668">
      <c r="A668" s="73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</row>
    <row r="669">
      <c r="A669" s="73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</row>
    <row r="670">
      <c r="A670" s="73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</row>
    <row r="671">
      <c r="A671" s="73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</row>
    <row r="672">
      <c r="A672" s="73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</row>
    <row r="673">
      <c r="A673" s="73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</row>
    <row r="674">
      <c r="A674" s="73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</row>
    <row r="675">
      <c r="A675" s="73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</row>
    <row r="676">
      <c r="A676" s="73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</row>
    <row r="677">
      <c r="A677" s="73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</row>
    <row r="678">
      <c r="A678" s="73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</row>
    <row r="679">
      <c r="A679" s="73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</row>
    <row r="680">
      <c r="A680" s="73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</row>
    <row r="681">
      <c r="A681" s="73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</row>
    <row r="682">
      <c r="A682" s="73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</row>
    <row r="683">
      <c r="A683" s="73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</row>
    <row r="684">
      <c r="A684" s="73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</row>
    <row r="685">
      <c r="A685" s="73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</row>
    <row r="686">
      <c r="A686" s="73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</row>
    <row r="687">
      <c r="A687" s="73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</row>
    <row r="688">
      <c r="A688" s="73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</row>
    <row r="689">
      <c r="A689" s="73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</row>
    <row r="690">
      <c r="A690" s="73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</row>
    <row r="691">
      <c r="A691" s="73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</row>
    <row r="692">
      <c r="A692" s="73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</row>
    <row r="693">
      <c r="A693" s="73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</row>
    <row r="694">
      <c r="A694" s="73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</row>
    <row r="695">
      <c r="A695" s="73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</row>
    <row r="696">
      <c r="A696" s="73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</row>
    <row r="697">
      <c r="A697" s="73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</row>
    <row r="698">
      <c r="A698" s="73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</row>
    <row r="699">
      <c r="A699" s="73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</row>
    <row r="700">
      <c r="A700" s="73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</row>
    <row r="701">
      <c r="A701" s="73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</row>
    <row r="702">
      <c r="A702" s="73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</row>
    <row r="703">
      <c r="A703" s="73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</row>
    <row r="704">
      <c r="A704" s="73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</row>
    <row r="705">
      <c r="A705" s="73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</row>
    <row r="706">
      <c r="A706" s="73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</row>
    <row r="707">
      <c r="A707" s="73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</row>
    <row r="708">
      <c r="A708" s="73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</row>
    <row r="709">
      <c r="A709" s="73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</row>
    <row r="710">
      <c r="A710" s="73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</row>
    <row r="711">
      <c r="A711" s="73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</row>
    <row r="712">
      <c r="A712" s="73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</row>
    <row r="713">
      <c r="A713" s="73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</row>
    <row r="714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</row>
    <row r="715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</row>
    <row r="716">
      <c r="A716" s="73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</row>
    <row r="717">
      <c r="A717" s="73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</row>
    <row r="718">
      <c r="A718" s="73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</row>
    <row r="719">
      <c r="A719" s="73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</row>
    <row r="720">
      <c r="A720" s="73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</row>
    <row r="721">
      <c r="A721" s="73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</row>
    <row r="722">
      <c r="A722" s="73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</row>
    <row r="723">
      <c r="A723" s="73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</row>
    <row r="724">
      <c r="A724" s="73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</row>
    <row r="725">
      <c r="A725" s="73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</row>
    <row r="726">
      <c r="A726" s="73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</row>
    <row r="727">
      <c r="A727" s="73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</row>
    <row r="728">
      <c r="A728" s="73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</row>
    <row r="729">
      <c r="A729" s="73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</row>
    <row r="730">
      <c r="A730" s="73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</row>
    <row r="731">
      <c r="A731" s="73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</row>
    <row r="732">
      <c r="A732" s="73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</row>
    <row r="733">
      <c r="A733" s="73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</row>
    <row r="734">
      <c r="A734" s="73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</row>
    <row r="735">
      <c r="A735" s="73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</row>
    <row r="736">
      <c r="A736" s="73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</row>
    <row r="737">
      <c r="A737" s="73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</row>
    <row r="738">
      <c r="A738" s="73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</row>
    <row r="739">
      <c r="A739" s="73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</row>
    <row r="740">
      <c r="A740" s="73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</row>
    <row r="741">
      <c r="A741" s="73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</row>
    <row r="742">
      <c r="A742" s="73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</row>
    <row r="743">
      <c r="A743" s="73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</row>
    <row r="744">
      <c r="A744" s="73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</row>
    <row r="745">
      <c r="A745" s="73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</row>
    <row r="746">
      <c r="A746" s="73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</row>
    <row r="747">
      <c r="A747" s="73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</row>
    <row r="748">
      <c r="A748" s="73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</row>
    <row r="749">
      <c r="A749" s="73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</row>
    <row r="750">
      <c r="A750" s="73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</row>
    <row r="751">
      <c r="A751" s="73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</row>
    <row r="752">
      <c r="A752" s="73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</row>
    <row r="753">
      <c r="A753" s="73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</row>
    <row r="754">
      <c r="A754" s="73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</row>
    <row r="755">
      <c r="A755" s="73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</row>
    <row r="756">
      <c r="A756" s="73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</row>
    <row r="757">
      <c r="A757" s="73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</row>
    <row r="758">
      <c r="A758" s="73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</row>
    <row r="759">
      <c r="A759" s="73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</row>
    <row r="760">
      <c r="A760" s="73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</row>
    <row r="761">
      <c r="A761" s="73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</row>
    <row r="762">
      <c r="A762" s="73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</row>
    <row r="763">
      <c r="A763" s="73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</row>
    <row r="764">
      <c r="A764" s="73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</row>
    <row r="765">
      <c r="A765" s="73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</row>
    <row r="766">
      <c r="A766" s="73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</row>
    <row r="767">
      <c r="A767" s="73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</row>
    <row r="768">
      <c r="A768" s="73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</row>
    <row r="769">
      <c r="A769" s="73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</row>
    <row r="770">
      <c r="A770" s="73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</row>
    <row r="771">
      <c r="A771" s="73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</row>
    <row r="772">
      <c r="A772" s="73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</row>
    <row r="773">
      <c r="A773" s="73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</row>
    <row r="774">
      <c r="A774" s="73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</row>
    <row r="775">
      <c r="A775" s="73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</row>
    <row r="776">
      <c r="A776" s="73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</row>
    <row r="777">
      <c r="A777" s="73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</row>
    <row r="778">
      <c r="A778" s="73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</row>
    <row r="779">
      <c r="A779" s="73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</row>
    <row r="780">
      <c r="A780" s="73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</row>
    <row r="781">
      <c r="A781" s="73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</row>
    <row r="782">
      <c r="A782" s="73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</row>
    <row r="783">
      <c r="A783" s="73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</row>
    <row r="784">
      <c r="A784" s="73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</row>
    <row r="785">
      <c r="A785" s="73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</row>
    <row r="786">
      <c r="A786" s="73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</row>
    <row r="787">
      <c r="A787" s="73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</row>
    <row r="788">
      <c r="A788" s="73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</row>
    <row r="789">
      <c r="A789" s="73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</row>
    <row r="790">
      <c r="A790" s="73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</row>
    <row r="791">
      <c r="A791" s="73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</row>
    <row r="792">
      <c r="A792" s="73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</row>
    <row r="793">
      <c r="A793" s="73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</row>
    <row r="794">
      <c r="A794" s="73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</row>
    <row r="795">
      <c r="A795" s="73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</row>
    <row r="796">
      <c r="A796" s="73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</row>
    <row r="797">
      <c r="A797" s="73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</row>
    <row r="798">
      <c r="A798" s="73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</row>
    <row r="799">
      <c r="A799" s="73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</row>
    <row r="800">
      <c r="A800" s="73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</row>
    <row r="801">
      <c r="A801" s="73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</row>
    <row r="802">
      <c r="A802" s="73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</row>
    <row r="803">
      <c r="A803" s="73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</row>
    <row r="804">
      <c r="A804" s="73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</row>
    <row r="805">
      <c r="A805" s="73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</row>
    <row r="806">
      <c r="A806" s="73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</row>
    <row r="807">
      <c r="A807" s="73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</row>
    <row r="808">
      <c r="A808" s="73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</row>
    <row r="809">
      <c r="A809" s="73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</row>
    <row r="810">
      <c r="A810" s="73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</row>
    <row r="811">
      <c r="A811" s="73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</row>
    <row r="812">
      <c r="A812" s="73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</row>
    <row r="813">
      <c r="A813" s="73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</row>
    <row r="814">
      <c r="A814" s="73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</row>
    <row r="815">
      <c r="A815" s="73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</row>
    <row r="816">
      <c r="A816" s="73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</row>
    <row r="817">
      <c r="A817" s="73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</row>
    <row r="818">
      <c r="A818" s="73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</row>
    <row r="819">
      <c r="A819" s="73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</row>
    <row r="820">
      <c r="A820" s="73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</row>
    <row r="821">
      <c r="A821" s="73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</row>
    <row r="822">
      <c r="A822" s="73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</row>
    <row r="823">
      <c r="A823" s="73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</row>
    <row r="824">
      <c r="A824" s="73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</row>
    <row r="825">
      <c r="A825" s="73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</row>
    <row r="826">
      <c r="A826" s="73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</row>
    <row r="827">
      <c r="A827" s="73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</row>
    <row r="828">
      <c r="A828" s="73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</row>
    <row r="829">
      <c r="A829" s="73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</row>
    <row r="830">
      <c r="A830" s="73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</row>
    <row r="831">
      <c r="A831" s="73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</row>
    <row r="832">
      <c r="A832" s="73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</row>
    <row r="833">
      <c r="A833" s="73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</row>
    <row r="834">
      <c r="A834" s="73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</row>
    <row r="835">
      <c r="A835" s="73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</row>
    <row r="836">
      <c r="A836" s="73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</row>
    <row r="837">
      <c r="A837" s="73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</row>
    <row r="838">
      <c r="A838" s="73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</row>
    <row r="839">
      <c r="A839" s="73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</row>
    <row r="840">
      <c r="A840" s="73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</row>
    <row r="841">
      <c r="A841" s="73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</row>
    <row r="842">
      <c r="A842" s="73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</row>
    <row r="843">
      <c r="A843" s="73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</row>
    <row r="844">
      <c r="A844" s="73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</row>
    <row r="845">
      <c r="A845" s="73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</row>
    <row r="846">
      <c r="A846" s="73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</row>
    <row r="847">
      <c r="A847" s="73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</row>
    <row r="848">
      <c r="A848" s="73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</row>
    <row r="849">
      <c r="A849" s="73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</row>
    <row r="850">
      <c r="A850" s="73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</row>
    <row r="851">
      <c r="A851" s="73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</row>
    <row r="852">
      <c r="A852" s="73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</row>
    <row r="853">
      <c r="A853" s="73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</row>
    <row r="854">
      <c r="A854" s="73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</row>
    <row r="855">
      <c r="A855" s="73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</row>
    <row r="856">
      <c r="A856" s="73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</row>
    <row r="857">
      <c r="A857" s="73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</row>
    <row r="858">
      <c r="A858" s="73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</row>
    <row r="859">
      <c r="A859" s="73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</row>
    <row r="860">
      <c r="A860" s="73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</row>
    <row r="861">
      <c r="A861" s="73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</row>
    <row r="862">
      <c r="A862" s="73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</row>
    <row r="863">
      <c r="A863" s="73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</row>
    <row r="864">
      <c r="A864" s="73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</row>
    <row r="865">
      <c r="A865" s="73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</row>
    <row r="866">
      <c r="A866" s="73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</row>
    <row r="867">
      <c r="A867" s="73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</row>
    <row r="868">
      <c r="A868" s="73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</row>
    <row r="869">
      <c r="A869" s="73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</row>
    <row r="870">
      <c r="A870" s="73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</row>
    <row r="871">
      <c r="A871" s="73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</row>
    <row r="872">
      <c r="A872" s="73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</row>
    <row r="873">
      <c r="A873" s="73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</row>
    <row r="874">
      <c r="A874" s="73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</row>
    <row r="875">
      <c r="A875" s="73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</row>
    <row r="876">
      <c r="A876" s="73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</row>
    <row r="877">
      <c r="A877" s="73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</row>
    <row r="878">
      <c r="A878" s="73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</row>
    <row r="879">
      <c r="A879" s="73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</row>
    <row r="880">
      <c r="A880" s="73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</row>
    <row r="881">
      <c r="A881" s="73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</row>
    <row r="882">
      <c r="A882" s="73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</row>
    <row r="883">
      <c r="A883" s="73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</row>
    <row r="884">
      <c r="A884" s="73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</row>
    <row r="885">
      <c r="A885" s="73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</row>
    <row r="886">
      <c r="A886" s="73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</row>
    <row r="887">
      <c r="A887" s="73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</row>
    <row r="888">
      <c r="A888" s="73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</row>
    <row r="889">
      <c r="A889" s="73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</row>
    <row r="890">
      <c r="A890" s="73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</row>
    <row r="891">
      <c r="A891" s="73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</row>
    <row r="892">
      <c r="A892" s="73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</row>
    <row r="893">
      <c r="A893" s="73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</row>
    <row r="894">
      <c r="A894" s="73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</row>
    <row r="895">
      <c r="A895" s="73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</row>
    <row r="896">
      <c r="A896" s="73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</row>
    <row r="897">
      <c r="A897" s="73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</row>
    <row r="898">
      <c r="A898" s="73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</row>
    <row r="899">
      <c r="A899" s="73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</row>
    <row r="900">
      <c r="A900" s="73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</row>
    <row r="901">
      <c r="A901" s="73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</row>
    <row r="902">
      <c r="A902" s="73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</row>
    <row r="903">
      <c r="A903" s="73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</row>
    <row r="904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</row>
    <row r="905">
      <c r="A905" s="73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</row>
    <row r="906">
      <c r="A906" s="73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</row>
    <row r="907">
      <c r="A907" s="73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</row>
    <row r="908">
      <c r="A908" s="73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</row>
    <row r="909">
      <c r="A909" s="73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</row>
    <row r="910">
      <c r="A910" s="73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</row>
    <row r="911">
      <c r="A911" s="73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</row>
    <row r="912">
      <c r="A912" s="73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</row>
    <row r="913">
      <c r="A913" s="73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</row>
    <row r="914">
      <c r="A914" s="73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</row>
    <row r="915">
      <c r="A915" s="73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</row>
    <row r="916">
      <c r="A916" s="73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</row>
    <row r="917">
      <c r="A917" s="73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</row>
    <row r="918">
      <c r="A918" s="73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</row>
    <row r="919">
      <c r="A919" s="73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</row>
    <row r="920">
      <c r="A920" s="73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</row>
    <row r="921">
      <c r="A921" s="73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</row>
    <row r="922">
      <c r="A922" s="73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</row>
    <row r="923">
      <c r="A923" s="73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</row>
    <row r="924">
      <c r="A924" s="73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</row>
    <row r="925">
      <c r="A925" s="73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</row>
    <row r="926">
      <c r="A926" s="73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</row>
    <row r="927">
      <c r="A927" s="73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</row>
    <row r="928">
      <c r="A928" s="73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</row>
    <row r="929">
      <c r="A929" s="73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</row>
    <row r="930">
      <c r="A930" s="73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</row>
    <row r="931">
      <c r="A931" s="73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</row>
    <row r="932">
      <c r="A932" s="73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</row>
    <row r="933">
      <c r="A933" s="73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</row>
    <row r="934">
      <c r="A934" s="73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</row>
    <row r="935">
      <c r="A935" s="73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</row>
    <row r="936">
      <c r="A936" s="73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</row>
    <row r="937">
      <c r="A937" s="73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</row>
    <row r="938">
      <c r="A938" s="73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</row>
    <row r="939">
      <c r="A939" s="73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</row>
    <row r="940">
      <c r="A940" s="73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</row>
    <row r="941">
      <c r="A941" s="73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</row>
    <row r="942">
      <c r="A942" s="73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</row>
    <row r="943">
      <c r="A943" s="73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</row>
    <row r="944">
      <c r="A944" s="73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</row>
    <row r="945">
      <c r="A945" s="73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</row>
    <row r="946">
      <c r="A946" s="73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</row>
    <row r="947">
      <c r="A947" s="73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</row>
    <row r="948">
      <c r="A948" s="73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</row>
    <row r="949">
      <c r="A949" s="73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</row>
    <row r="950">
      <c r="A950" s="73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</row>
    <row r="951">
      <c r="A951" s="73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</row>
    <row r="952">
      <c r="A952" s="73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</row>
    <row r="953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</row>
    <row r="954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</row>
    <row r="955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</row>
    <row r="956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</row>
    <row r="957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</row>
    <row r="958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</row>
    <row r="959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</row>
    <row r="960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</row>
    <row r="961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</row>
    <row r="962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</row>
    <row r="963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</row>
    <row r="964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</row>
    <row r="965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</row>
    <row r="966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</row>
    <row r="967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</row>
    <row r="968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</row>
    <row r="969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</row>
    <row r="970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</row>
    <row r="971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</row>
    <row r="972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</row>
    <row r="973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</row>
    <row r="974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</row>
    <row r="975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</row>
    <row r="976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</row>
    <row r="977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</row>
  </sheetData>
  <hyperlinks>
    <hyperlink r:id="rId2" ref="A30"/>
    <hyperlink r:id="rId3" ref="A31"/>
  </hyperlink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</sheetPr>
  <sheetViews>
    <sheetView workbookViewId="0"/>
  </sheetViews>
  <sheetFormatPr customHeight="1" defaultColWidth="12.63" defaultRowHeight="15.75"/>
  <cols>
    <col customWidth="1" min="1" max="1" width="17.13"/>
    <col customWidth="1" min="2" max="2" width="8.5"/>
    <col customWidth="1" min="3" max="3" width="13.0"/>
    <col customWidth="1" min="4" max="4" width="7.25"/>
    <col customWidth="1" min="5" max="5" width="8.88"/>
    <col customWidth="1" min="6" max="6" width="7.25"/>
    <col customWidth="1" min="7" max="7" width="9.75"/>
    <col customWidth="1" min="8" max="8" width="7.25"/>
    <col customWidth="1" min="9" max="9" width="9.75"/>
    <col customWidth="1" min="10" max="10" width="7.25"/>
    <col customWidth="1" min="11" max="11" width="9.75"/>
    <col customWidth="1" min="12" max="12" width="7.25"/>
    <col customWidth="1" min="13" max="13" width="9.75"/>
    <col customWidth="1" min="14" max="14" width="7.25"/>
    <col customWidth="1" min="15" max="15" width="12.88"/>
    <col customWidth="1" min="16" max="16" width="7.25"/>
    <col customWidth="1" min="17" max="17" width="8.88"/>
    <col customWidth="1" min="18" max="18" width="7.25"/>
    <col customWidth="1" min="19" max="19" width="14.13"/>
    <col customWidth="1" min="20" max="20" width="7.25"/>
    <col customWidth="1" min="21" max="21" width="12.75"/>
    <col customWidth="1" min="22" max="22" width="7.25"/>
  </cols>
  <sheetData>
    <row r="1">
      <c r="A1" s="74"/>
      <c r="B1" s="74" t="s">
        <v>82</v>
      </c>
      <c r="C1" s="10" t="s">
        <v>83</v>
      </c>
      <c r="D1" s="75" t="s">
        <v>84</v>
      </c>
      <c r="E1" s="10" t="s">
        <v>85</v>
      </c>
      <c r="F1" s="75" t="s">
        <v>84</v>
      </c>
      <c r="G1" s="10" t="s">
        <v>86</v>
      </c>
      <c r="H1" s="75" t="s">
        <v>84</v>
      </c>
      <c r="I1" s="10" t="s">
        <v>87</v>
      </c>
      <c r="J1" s="75" t="s">
        <v>84</v>
      </c>
      <c r="K1" s="10" t="s">
        <v>88</v>
      </c>
      <c r="L1" s="75" t="s">
        <v>84</v>
      </c>
      <c r="M1" s="10" t="s">
        <v>89</v>
      </c>
      <c r="N1" s="75" t="s">
        <v>84</v>
      </c>
      <c r="O1" s="10" t="s">
        <v>90</v>
      </c>
      <c r="P1" s="75" t="s">
        <v>84</v>
      </c>
      <c r="Q1" s="10" t="s">
        <v>91</v>
      </c>
      <c r="R1" s="75" t="s">
        <v>84</v>
      </c>
      <c r="S1" s="10" t="s">
        <v>92</v>
      </c>
      <c r="T1" s="75" t="s">
        <v>84</v>
      </c>
      <c r="U1" s="10" t="s">
        <v>93</v>
      </c>
      <c r="V1" s="75" t="s">
        <v>84</v>
      </c>
      <c r="W1" s="74"/>
      <c r="X1" s="74"/>
      <c r="Y1" s="74"/>
      <c r="Z1" s="74"/>
      <c r="AA1" s="74"/>
      <c r="AB1" s="74"/>
    </row>
    <row r="2">
      <c r="A2" s="76" t="s">
        <v>94</v>
      </c>
      <c r="B2" s="77">
        <v>100.0</v>
      </c>
      <c r="C2" s="77">
        <v>22.0</v>
      </c>
      <c r="D2" s="78">
        <f t="shared" ref="D2:D3" si="1">B2*C2</f>
        <v>2200</v>
      </c>
      <c r="E2" s="77">
        <v>9.0</v>
      </c>
      <c r="F2" s="78">
        <f t="shared" ref="F2:F3" si="2">E2*B2</f>
        <v>900</v>
      </c>
      <c r="G2" s="76">
        <v>8.0</v>
      </c>
      <c r="H2" s="78">
        <f t="shared" ref="H2:H3" si="3">B2*G2</f>
        <v>800</v>
      </c>
      <c r="I2" s="77">
        <v>5.0</v>
      </c>
      <c r="J2" s="78">
        <f t="shared" ref="J2:J3" si="4">I2*B2</f>
        <v>500</v>
      </c>
      <c r="K2" s="10">
        <v>3.0</v>
      </c>
      <c r="L2" s="78">
        <f t="shared" ref="L2:L3" si="5">K2*B2</f>
        <v>300</v>
      </c>
      <c r="M2" s="10">
        <v>3.0</v>
      </c>
      <c r="N2" s="78">
        <f t="shared" ref="N2:N3" si="6">M2*B2</f>
        <v>300</v>
      </c>
      <c r="O2" s="77">
        <v>3.0</v>
      </c>
      <c r="P2" s="78">
        <f t="shared" ref="P2:P3" si="7">B2*O2</f>
        <v>300</v>
      </c>
      <c r="Q2" s="10">
        <v>2.0</v>
      </c>
      <c r="R2" s="78">
        <f t="shared" ref="R2:R3" si="8">Q2*B2</f>
        <v>200</v>
      </c>
      <c r="S2" s="10">
        <v>0.0</v>
      </c>
      <c r="T2" s="78">
        <f t="shared" ref="T2:T3" si="9">S2*B2</f>
        <v>0</v>
      </c>
      <c r="U2" s="10">
        <v>1.0</v>
      </c>
      <c r="V2" s="78">
        <f t="shared" ref="V2:V3" si="10">U2*B2</f>
        <v>100</v>
      </c>
      <c r="W2" s="74"/>
      <c r="X2" s="74"/>
      <c r="Y2" s="74"/>
      <c r="Z2" s="74"/>
      <c r="AA2" s="74"/>
      <c r="AB2" s="74"/>
    </row>
    <row r="3">
      <c r="A3" s="76" t="s">
        <v>95</v>
      </c>
      <c r="B3" s="77">
        <v>50.0</v>
      </c>
      <c r="C3" s="77">
        <v>50.0</v>
      </c>
      <c r="D3" s="78">
        <f t="shared" si="1"/>
        <v>2500</v>
      </c>
      <c r="E3" s="77">
        <v>16.0</v>
      </c>
      <c r="F3" s="78">
        <f t="shared" si="2"/>
        <v>800</v>
      </c>
      <c r="G3" s="77">
        <v>4.0</v>
      </c>
      <c r="H3" s="78">
        <f t="shared" si="3"/>
        <v>200</v>
      </c>
      <c r="I3" s="77">
        <v>5.0</v>
      </c>
      <c r="J3" s="78">
        <f t="shared" si="4"/>
        <v>250</v>
      </c>
      <c r="K3" s="10">
        <v>2.0</v>
      </c>
      <c r="L3" s="78">
        <f t="shared" si="5"/>
        <v>100</v>
      </c>
      <c r="M3" s="10">
        <v>0.0</v>
      </c>
      <c r="N3" s="78">
        <f t="shared" si="6"/>
        <v>0</v>
      </c>
      <c r="O3" s="77">
        <v>5.0</v>
      </c>
      <c r="P3" s="78">
        <f t="shared" si="7"/>
        <v>250</v>
      </c>
      <c r="Q3" s="10">
        <v>1.0</v>
      </c>
      <c r="R3" s="78">
        <f t="shared" si="8"/>
        <v>50</v>
      </c>
      <c r="S3" s="10">
        <v>1.0</v>
      </c>
      <c r="T3" s="78">
        <f t="shared" si="9"/>
        <v>50</v>
      </c>
      <c r="U3" s="10">
        <v>2.0</v>
      </c>
      <c r="V3" s="78">
        <f t="shared" si="10"/>
        <v>100</v>
      </c>
      <c r="W3" s="74"/>
      <c r="X3" s="74"/>
      <c r="Y3" s="74"/>
      <c r="Z3" s="74"/>
      <c r="AA3" s="74"/>
      <c r="AB3" s="74"/>
    </row>
    <row r="4">
      <c r="A4" s="77" t="s">
        <v>96</v>
      </c>
      <c r="B4" s="77" t="s">
        <v>38</v>
      </c>
      <c r="C4" s="10">
        <v>97377.0</v>
      </c>
      <c r="D4" s="79" t="s">
        <v>38</v>
      </c>
      <c r="E4" s="77">
        <v>34370.0</v>
      </c>
      <c r="F4" s="79" t="s">
        <v>38</v>
      </c>
      <c r="G4" s="77">
        <v>30986.0</v>
      </c>
      <c r="H4" s="79" t="s">
        <v>38</v>
      </c>
      <c r="I4" s="10"/>
      <c r="J4" s="79" t="s">
        <v>38</v>
      </c>
      <c r="K4" s="10">
        <v>8262.0</v>
      </c>
      <c r="L4" s="79" t="s">
        <v>38</v>
      </c>
      <c r="M4" s="10">
        <v>11250.0</v>
      </c>
      <c r="N4" s="79" t="s">
        <v>38</v>
      </c>
      <c r="O4" s="77">
        <v>20747.0</v>
      </c>
      <c r="P4" s="79" t="s">
        <v>38</v>
      </c>
      <c r="Q4" s="10">
        <v>7055.0</v>
      </c>
      <c r="R4" s="79" t="s">
        <v>38</v>
      </c>
      <c r="S4" s="10">
        <v>3608.0</v>
      </c>
      <c r="T4" s="79" t="s">
        <v>38</v>
      </c>
      <c r="U4" s="10">
        <v>2242.0</v>
      </c>
      <c r="V4" s="79" t="s">
        <v>38</v>
      </c>
      <c r="W4" s="74"/>
      <c r="X4" s="74"/>
      <c r="Y4" s="74"/>
      <c r="Z4" s="74"/>
      <c r="AA4" s="74"/>
      <c r="AB4" s="74"/>
    </row>
    <row r="5">
      <c r="A5" s="76" t="s">
        <v>97</v>
      </c>
      <c r="B5" s="77">
        <v>0.01</v>
      </c>
      <c r="C5" s="10">
        <v>3.0</v>
      </c>
      <c r="D5" s="78">
        <f>B5*C5*C4</f>
        <v>2921.31</v>
      </c>
      <c r="E5" s="77">
        <v>2.0</v>
      </c>
      <c r="F5" s="78">
        <f>B5*E5*E4</f>
        <v>687.4</v>
      </c>
      <c r="G5" s="77">
        <v>3.0</v>
      </c>
      <c r="H5" s="78">
        <f>B5*G5*G4</f>
        <v>929.58</v>
      </c>
      <c r="I5" s="10">
        <v>0.0</v>
      </c>
      <c r="J5" s="78">
        <f>I5*B5*I4</f>
        <v>0</v>
      </c>
      <c r="K5" s="10">
        <v>2.0</v>
      </c>
      <c r="L5" s="78">
        <f>K5*B5*K4</f>
        <v>165.24</v>
      </c>
      <c r="M5" s="10">
        <v>1.0</v>
      </c>
      <c r="N5" s="78">
        <f>M5*B5*M4</f>
        <v>112.5</v>
      </c>
      <c r="O5" s="77">
        <v>1.0</v>
      </c>
      <c r="P5" s="78">
        <f>B5*O5*O4</f>
        <v>207.47</v>
      </c>
      <c r="Q5" s="10">
        <v>1.0</v>
      </c>
      <c r="R5" s="78">
        <f>Q5*B5*Q4</f>
        <v>70.55</v>
      </c>
      <c r="S5" s="10">
        <v>1.0</v>
      </c>
      <c r="T5" s="78">
        <f>S5*B5*S4</f>
        <v>36.08</v>
      </c>
      <c r="U5" s="10">
        <v>0.0</v>
      </c>
      <c r="V5" s="78">
        <f>U5*B5*U4</f>
        <v>0</v>
      </c>
      <c r="W5" s="74"/>
      <c r="X5" s="74"/>
      <c r="Y5" s="74"/>
      <c r="Z5" s="74"/>
      <c r="AA5" s="74"/>
      <c r="AB5" s="74"/>
    </row>
    <row r="6">
      <c r="A6" s="76" t="s">
        <v>98</v>
      </c>
      <c r="B6" s="77">
        <v>0.005</v>
      </c>
      <c r="C6" s="10">
        <v>2.0</v>
      </c>
      <c r="D6" s="78">
        <f>B6*C6*C4</f>
        <v>973.77</v>
      </c>
      <c r="E6" s="77">
        <v>2.0</v>
      </c>
      <c r="F6" s="78">
        <f>B6*E6*E4</f>
        <v>343.7</v>
      </c>
      <c r="G6" s="77">
        <v>2.0</v>
      </c>
      <c r="H6" s="78">
        <f>B6*G6*G4</f>
        <v>309.86</v>
      </c>
      <c r="I6" s="10">
        <v>0.0</v>
      </c>
      <c r="J6" s="78">
        <f>I6*B6</f>
        <v>0</v>
      </c>
      <c r="K6" s="10">
        <v>0.0</v>
      </c>
      <c r="L6" s="78">
        <f>B6*K6*K4</f>
        <v>0</v>
      </c>
      <c r="M6" s="10">
        <v>0.0</v>
      </c>
      <c r="N6" s="78">
        <f>B6*M4*M6</f>
        <v>0</v>
      </c>
      <c r="O6" s="77">
        <v>0.0</v>
      </c>
      <c r="P6" s="78">
        <f>B6*O4*O6</f>
        <v>0</v>
      </c>
      <c r="Q6" s="10">
        <v>0.0</v>
      </c>
      <c r="R6" s="78">
        <f>Q6*Q4*B6</f>
        <v>0</v>
      </c>
      <c r="S6" s="10">
        <v>1.0</v>
      </c>
      <c r="T6" s="78">
        <f>S6*B6*S4</f>
        <v>18.04</v>
      </c>
      <c r="U6" s="10">
        <v>0.0</v>
      </c>
      <c r="V6" s="78">
        <f>U6*U4*B6</f>
        <v>0</v>
      </c>
      <c r="W6" s="74"/>
      <c r="X6" s="74"/>
      <c r="Y6" s="74"/>
      <c r="Z6" s="74"/>
      <c r="AA6" s="74"/>
      <c r="AB6" s="74"/>
    </row>
    <row r="7">
      <c r="A7" s="10"/>
      <c r="B7" s="74"/>
      <c r="C7" s="10">
        <v>7858.0</v>
      </c>
      <c r="D7" s="79" t="s">
        <v>38</v>
      </c>
      <c r="E7" s="74"/>
      <c r="F7" s="80"/>
      <c r="G7" s="74"/>
      <c r="H7" s="80"/>
      <c r="I7" s="74"/>
      <c r="J7" s="80"/>
      <c r="K7" s="74"/>
      <c r="L7" s="80"/>
      <c r="M7" s="74"/>
      <c r="N7" s="78"/>
      <c r="O7" s="74"/>
      <c r="P7" s="80"/>
      <c r="Q7" s="74"/>
      <c r="R7" s="78"/>
      <c r="S7" s="74"/>
      <c r="T7" s="78"/>
      <c r="U7" s="74"/>
      <c r="V7" s="78"/>
      <c r="W7" s="74"/>
      <c r="X7" s="74"/>
      <c r="Y7" s="74"/>
      <c r="Z7" s="74"/>
      <c r="AA7" s="74"/>
      <c r="AB7" s="74"/>
    </row>
    <row r="8">
      <c r="A8" s="10"/>
      <c r="B8" s="74"/>
      <c r="C8" s="10">
        <v>1.0</v>
      </c>
      <c r="D8" s="78">
        <f>B5*C8*C7</f>
        <v>78.58</v>
      </c>
      <c r="E8" s="74"/>
      <c r="F8" s="80"/>
      <c r="G8" s="74"/>
      <c r="H8" s="80"/>
      <c r="I8" s="74"/>
      <c r="J8" s="80"/>
      <c r="K8" s="74"/>
      <c r="L8" s="80"/>
      <c r="M8" s="74"/>
      <c r="N8" s="78"/>
      <c r="O8" s="74"/>
      <c r="P8" s="80"/>
      <c r="Q8" s="74"/>
      <c r="R8" s="78"/>
      <c r="S8" s="74"/>
      <c r="T8" s="78"/>
      <c r="U8" s="74"/>
      <c r="V8" s="78"/>
      <c r="W8" s="74"/>
      <c r="X8" s="74"/>
      <c r="Y8" s="74"/>
      <c r="Z8" s="74"/>
      <c r="AA8" s="74"/>
      <c r="AB8" s="74"/>
    </row>
    <row r="9">
      <c r="A9" s="10"/>
      <c r="B9" s="74"/>
      <c r="C9" s="10">
        <v>0.0</v>
      </c>
      <c r="D9" s="78">
        <f>B6*C9*C7</f>
        <v>0</v>
      </c>
      <c r="E9" s="74"/>
      <c r="F9" s="80"/>
      <c r="G9" s="74"/>
      <c r="H9" s="80"/>
      <c r="I9" s="74"/>
      <c r="J9" s="80"/>
      <c r="K9" s="74"/>
      <c r="L9" s="80"/>
      <c r="M9" s="74"/>
      <c r="N9" s="78"/>
      <c r="O9" s="74"/>
      <c r="P9" s="80"/>
      <c r="Q9" s="74"/>
      <c r="R9" s="78"/>
      <c r="S9" s="74"/>
      <c r="T9" s="78"/>
      <c r="U9" s="74"/>
      <c r="V9" s="78"/>
      <c r="W9" s="74"/>
      <c r="X9" s="74"/>
      <c r="Y9" s="74"/>
      <c r="Z9" s="74"/>
      <c r="AA9" s="74"/>
      <c r="AB9" s="74"/>
    </row>
    <row r="10">
      <c r="A10" s="74" t="s">
        <v>99</v>
      </c>
      <c r="B10" s="74"/>
      <c r="C10" s="74"/>
      <c r="D10" s="80">
        <f>SUM(D2:D9)</f>
        <v>8673.66</v>
      </c>
      <c r="E10" s="74"/>
      <c r="F10" s="80">
        <f>SUM(F2:F6)</f>
        <v>2731.1</v>
      </c>
      <c r="G10" s="74"/>
      <c r="H10" s="80">
        <f>SUM(H2:H6)</f>
        <v>2239.44</v>
      </c>
      <c r="I10" s="74"/>
      <c r="J10" s="80">
        <f>SUM(J2:J6)</f>
        <v>750</v>
      </c>
      <c r="K10" s="74"/>
      <c r="L10" s="80">
        <f>SUM(L2:L6)</f>
        <v>565.24</v>
      </c>
      <c r="M10" s="74"/>
      <c r="N10" s="80">
        <f>SUM(N2:N6)</f>
        <v>412.5</v>
      </c>
      <c r="O10" s="74"/>
      <c r="P10" s="80">
        <f>SUM(P2:P6)</f>
        <v>757.47</v>
      </c>
      <c r="Q10" s="74"/>
      <c r="R10" s="80">
        <f>SUM(R2:R6)</f>
        <v>320.55</v>
      </c>
      <c r="S10" s="74"/>
      <c r="T10" s="80">
        <f>SUM(T2:T6)</f>
        <v>104.12</v>
      </c>
      <c r="U10" s="74"/>
      <c r="V10" s="80">
        <f>SUM(V2:V6)</f>
        <v>200</v>
      </c>
      <c r="W10" s="74"/>
      <c r="X10" s="74"/>
      <c r="Y10" s="74"/>
      <c r="Z10" s="74"/>
      <c r="AA10" s="74"/>
      <c r="AB10" s="74"/>
    </row>
    <row r="11">
      <c r="A11" s="74" t="s">
        <v>100</v>
      </c>
      <c r="B11" s="74"/>
      <c r="C11" s="74"/>
      <c r="D11" s="81">
        <f>D10/B13</f>
        <v>0.5177043443</v>
      </c>
      <c r="E11" s="74"/>
      <c r="F11" s="76">
        <f>F10/B13</f>
        <v>0.1630110397</v>
      </c>
      <c r="G11" s="74"/>
      <c r="H11" s="81">
        <f>H10/B13</f>
        <v>0.133665352</v>
      </c>
      <c r="I11" s="74"/>
      <c r="J11" s="82">
        <f>J10/B13</f>
        <v>0.0447652154</v>
      </c>
      <c r="K11" s="74"/>
      <c r="L11" s="82">
        <f>L10/B13</f>
        <v>0.0337374538</v>
      </c>
      <c r="M11" s="74"/>
      <c r="N11" s="82">
        <f>N10/B13</f>
        <v>0.02462086847</v>
      </c>
      <c r="O11" s="74"/>
      <c r="P11" s="81">
        <f>P10/B13</f>
        <v>0.04521107694</v>
      </c>
      <c r="Q11" s="74"/>
      <c r="R11" s="82">
        <f>R10/B13</f>
        <v>0.01913265306</v>
      </c>
      <c r="S11" s="74"/>
      <c r="T11" s="82">
        <f>T10/B13</f>
        <v>0.006214605636</v>
      </c>
      <c r="U11" s="74"/>
      <c r="V11" s="82">
        <f>V10/B13</f>
        <v>0.01193739077</v>
      </c>
      <c r="W11" s="74"/>
      <c r="X11" s="74"/>
      <c r="Y11" s="74"/>
      <c r="Z11" s="74"/>
      <c r="AA11" s="74"/>
      <c r="AB11" s="74"/>
    </row>
    <row r="12">
      <c r="A12" s="10" t="s">
        <v>101</v>
      </c>
      <c r="B12" s="74"/>
      <c r="C12" s="76">
        <f>D11*B14</f>
        <v>103.5408689</v>
      </c>
      <c r="D12" s="74"/>
      <c r="E12" s="76">
        <f>F11*B14</f>
        <v>32.60220794</v>
      </c>
      <c r="F12" s="74"/>
      <c r="G12" s="76">
        <f>H11*B14</f>
        <v>26.73307039</v>
      </c>
      <c r="H12" s="74"/>
      <c r="I12" s="76">
        <f>J11*B14</f>
        <v>8.95304308</v>
      </c>
      <c r="J12" s="74"/>
      <c r="K12" s="76">
        <f>L11*B14</f>
        <v>6.74749076</v>
      </c>
      <c r="L12" s="74"/>
      <c r="M12" s="76">
        <f>N11*B14</f>
        <v>4.924173694</v>
      </c>
      <c r="N12" s="74"/>
      <c r="O12" s="76">
        <f>P11*B14</f>
        <v>9.042215389</v>
      </c>
      <c r="P12" s="74"/>
      <c r="Q12" s="76">
        <f>R11*B14</f>
        <v>3.826530612</v>
      </c>
      <c r="R12" s="74"/>
      <c r="S12" s="76">
        <f>T11*B14</f>
        <v>1.242921127</v>
      </c>
      <c r="T12" s="74"/>
      <c r="U12" s="76">
        <f>V11*B14</f>
        <v>2.387478155</v>
      </c>
      <c r="V12" s="74"/>
      <c r="W12" s="74"/>
      <c r="X12" s="74"/>
      <c r="Y12" s="74"/>
      <c r="Z12" s="74"/>
      <c r="AA12" s="74"/>
      <c r="AB12" s="74"/>
    </row>
    <row r="13">
      <c r="A13" s="10" t="s">
        <v>102</v>
      </c>
      <c r="B13" s="76">
        <f>SUM(F10,H10,D10,P10,J10,R10,V10,T10,L10,N10)</f>
        <v>16754.08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3"/>
      <c r="T13" s="74"/>
      <c r="U13" s="74"/>
      <c r="V13" s="74"/>
      <c r="W13" s="74"/>
      <c r="X13" s="74"/>
      <c r="Y13" s="74"/>
      <c r="Z13" s="74"/>
      <c r="AA13" s="74"/>
      <c r="AB13" s="74"/>
    </row>
    <row r="14">
      <c r="A14" s="10" t="s">
        <v>103</v>
      </c>
      <c r="B14" s="77">
        <v>200.0</v>
      </c>
      <c r="C14" s="74"/>
      <c r="D14" s="74"/>
      <c r="E14" s="10"/>
      <c r="F14" s="74"/>
      <c r="G14" s="74"/>
      <c r="H14" s="73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</row>
    <row r="15">
      <c r="A15" s="73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</row>
    <row r="16">
      <c r="A16" s="34" t="s">
        <v>3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</row>
    <row r="17">
      <c r="A17" s="83" t="s">
        <v>104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</row>
    <row r="18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</row>
    <row r="19">
      <c r="A19" s="84" t="s">
        <v>105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</row>
    <row r="20">
      <c r="A20" s="18" t="s">
        <v>106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</row>
    <row r="21">
      <c r="A21" s="85" t="s">
        <v>107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</row>
    <row r="2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</row>
    <row r="23">
      <c r="A23" s="10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</row>
    <row r="24">
      <c r="A24" s="10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</row>
    <row r="25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</row>
    <row r="26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</row>
    <row r="27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</row>
    <row r="28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</row>
    <row r="29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</row>
    <row r="30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</row>
    <row r="3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</row>
    <row r="32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</row>
    <row r="33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</row>
    <row r="34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</row>
    <row r="3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</row>
    <row r="36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</row>
    <row r="37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</row>
    <row r="38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</row>
    <row r="39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</row>
    <row r="40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</row>
    <row r="41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</row>
    <row r="4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</row>
    <row r="43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</row>
    <row r="44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</row>
    <row r="4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</row>
    <row r="46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</row>
    <row r="47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</row>
    <row r="48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</row>
    <row r="49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</row>
    <row r="50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</row>
    <row r="5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</row>
    <row r="5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</row>
    <row r="53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</row>
    <row r="5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</row>
    <row r="55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</row>
    <row r="56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</row>
    <row r="57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</row>
    <row r="58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</row>
    <row r="59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</row>
    <row r="60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</row>
    <row r="6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</row>
    <row r="6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</row>
    <row r="63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</row>
    <row r="6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</row>
    <row r="6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</row>
    <row r="66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</row>
    <row r="67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</row>
    <row r="68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</row>
    <row r="69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</row>
    <row r="70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</row>
    <row r="7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</row>
    <row r="7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</row>
    <row r="73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</row>
    <row r="7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</row>
    <row r="75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</row>
    <row r="76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</row>
    <row r="77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</row>
    <row r="78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</row>
    <row r="79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</row>
    <row r="80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</row>
    <row r="8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</row>
    <row r="8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</row>
    <row r="83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</row>
    <row r="8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</row>
    <row r="8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</row>
    <row r="86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</row>
    <row r="87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</row>
    <row r="88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</row>
    <row r="89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</row>
    <row r="90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</row>
    <row r="9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</row>
    <row r="9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</row>
    <row r="93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</row>
    <row r="9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</row>
    <row r="95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</row>
    <row r="96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</row>
    <row r="97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</row>
    <row r="98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</row>
    <row r="99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</row>
    <row r="100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</row>
    <row r="101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</row>
    <row r="102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</row>
    <row r="103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</row>
    <row r="104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</row>
    <row r="10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</row>
    <row r="106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</row>
    <row r="107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</row>
    <row r="108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</row>
    <row r="109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</row>
    <row r="110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</row>
    <row r="11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</row>
    <row r="112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</row>
    <row r="113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</row>
    <row r="114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</row>
    <row r="11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</row>
    <row r="116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</row>
    <row r="117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</row>
    <row r="118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</row>
    <row r="119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</row>
    <row r="120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</row>
    <row r="12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</row>
    <row r="122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</row>
    <row r="123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</row>
    <row r="124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</row>
    <row r="1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</row>
    <row r="126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</row>
    <row r="127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</row>
    <row r="128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</row>
    <row r="129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</row>
    <row r="130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</row>
    <row r="13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</row>
    <row r="132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</row>
    <row r="133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</row>
    <row r="134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</row>
    <row r="13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</row>
    <row r="136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</row>
    <row r="137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</row>
    <row r="138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</row>
    <row r="139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</row>
    <row r="140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</row>
    <row r="14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</row>
    <row r="142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</row>
    <row r="143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</row>
    <row r="144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</row>
    <row r="145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</row>
    <row r="146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</row>
    <row r="147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</row>
    <row r="148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</row>
    <row r="149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</row>
    <row r="150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</row>
    <row r="15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</row>
    <row r="152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</row>
    <row r="153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</row>
    <row r="154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</row>
    <row r="155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</row>
    <row r="156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</row>
    <row r="157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</row>
    <row r="158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</row>
    <row r="159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</row>
    <row r="160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</row>
    <row r="16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</row>
    <row r="162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</row>
    <row r="163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</row>
    <row r="164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</row>
    <row r="165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</row>
    <row r="166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</row>
    <row r="167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</row>
    <row r="168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</row>
    <row r="169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</row>
    <row r="170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</row>
    <row r="17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</row>
    <row r="172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</row>
    <row r="173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</row>
    <row r="174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</row>
    <row r="175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</row>
    <row r="176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</row>
    <row r="177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</row>
    <row r="178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</row>
    <row r="179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</row>
    <row r="180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</row>
    <row r="18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</row>
    <row r="182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</row>
    <row r="183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</row>
    <row r="184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</row>
    <row r="185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</row>
    <row r="186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</row>
    <row r="187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</row>
    <row r="188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</row>
    <row r="189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</row>
    <row r="190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</row>
    <row r="19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</row>
    <row r="192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</row>
    <row r="193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</row>
    <row r="194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</row>
    <row r="195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</row>
    <row r="196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</row>
    <row r="197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</row>
    <row r="198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</row>
    <row r="199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</row>
    <row r="200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</row>
    <row r="20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</row>
    <row r="202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</row>
    <row r="203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</row>
    <row r="204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</row>
    <row r="205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</row>
    <row r="206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</row>
    <row r="207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</row>
    <row r="208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</row>
    <row r="209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</row>
    <row r="210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</row>
    <row r="21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</row>
    <row r="212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</row>
    <row r="213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</row>
    <row r="214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</row>
    <row r="215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</row>
    <row r="216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</row>
    <row r="217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</row>
    <row r="218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</row>
    <row r="219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</row>
    <row r="220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</row>
    <row r="22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</row>
    <row r="222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</row>
    <row r="223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</row>
    <row r="224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</row>
    <row r="225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</row>
    <row r="226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</row>
    <row r="227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</row>
    <row r="228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</row>
    <row r="229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</row>
    <row r="230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</row>
    <row r="231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</row>
    <row r="232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</row>
    <row r="233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</row>
    <row r="234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</row>
    <row r="235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</row>
    <row r="236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</row>
    <row r="237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</row>
    <row r="238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</row>
    <row r="239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</row>
    <row r="240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</row>
    <row r="241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</row>
    <row r="242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</row>
    <row r="243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</row>
    <row r="244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</row>
    <row r="245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</row>
    <row r="246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</row>
    <row r="247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</row>
    <row r="248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</row>
    <row r="249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</row>
    <row r="250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</row>
    <row r="251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</row>
    <row r="252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</row>
    <row r="253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</row>
    <row r="254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</row>
    <row r="255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</row>
    <row r="256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</row>
    <row r="257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</row>
    <row r="258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</row>
    <row r="259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</row>
    <row r="260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</row>
    <row r="261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4"/>
    </row>
    <row r="262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</row>
    <row r="263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</row>
    <row r="264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</row>
    <row r="265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</row>
    <row r="266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</row>
    <row r="267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</row>
    <row r="268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</row>
    <row r="269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</row>
    <row r="270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</row>
    <row r="271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</row>
    <row r="272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</row>
    <row r="273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</row>
    <row r="274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</row>
    <row r="275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</row>
    <row r="276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</row>
    <row r="277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</row>
    <row r="278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</row>
    <row r="279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</row>
    <row r="280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</row>
    <row r="281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4"/>
    </row>
    <row r="282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4"/>
    </row>
    <row r="283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</row>
    <row r="284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</row>
    <row r="285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</row>
    <row r="286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4"/>
    </row>
    <row r="287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4"/>
    </row>
    <row r="288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4"/>
    </row>
    <row r="289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</row>
    <row r="290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4"/>
    </row>
    <row r="291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</row>
    <row r="292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4"/>
    </row>
    <row r="293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</row>
    <row r="294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4"/>
    </row>
    <row r="295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4"/>
    </row>
    <row r="296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4"/>
    </row>
    <row r="297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</row>
    <row r="298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4"/>
    </row>
    <row r="299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4"/>
    </row>
    <row r="300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</row>
    <row r="301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</row>
    <row r="302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4"/>
    </row>
    <row r="303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</row>
    <row r="304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4"/>
    </row>
    <row r="305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</row>
    <row r="306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4"/>
    </row>
    <row r="307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</row>
    <row r="308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</row>
    <row r="309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</row>
    <row r="310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</row>
    <row r="311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</row>
    <row r="312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4"/>
    </row>
    <row r="313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4"/>
    </row>
    <row r="314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4"/>
    </row>
    <row r="315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4"/>
    </row>
    <row r="316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</row>
    <row r="317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</row>
    <row r="318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</row>
    <row r="319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</row>
    <row r="320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4"/>
    </row>
    <row r="321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4"/>
    </row>
    <row r="322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</row>
    <row r="323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</row>
    <row r="324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</row>
    <row r="325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</row>
    <row r="326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4"/>
    </row>
    <row r="327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4"/>
    </row>
    <row r="328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4"/>
    </row>
    <row r="329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4"/>
    </row>
    <row r="330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</row>
    <row r="331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4"/>
    </row>
    <row r="332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4"/>
    </row>
    <row r="333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</row>
    <row r="334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4"/>
    </row>
    <row r="335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</row>
    <row r="336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</row>
    <row r="337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4"/>
    </row>
    <row r="338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4"/>
    </row>
    <row r="339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</row>
    <row r="340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4"/>
    </row>
    <row r="341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4"/>
    </row>
    <row r="342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4"/>
    </row>
    <row r="343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4"/>
    </row>
    <row r="344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</row>
    <row r="345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</row>
    <row r="346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</row>
    <row r="347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</row>
    <row r="348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4"/>
    </row>
    <row r="349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</row>
    <row r="350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</row>
    <row r="351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4"/>
    </row>
    <row r="352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4"/>
    </row>
    <row r="353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4"/>
    </row>
    <row r="354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4"/>
    </row>
    <row r="355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4"/>
    </row>
    <row r="356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4"/>
    </row>
    <row r="357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4"/>
    </row>
    <row r="358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</row>
    <row r="359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4"/>
    </row>
    <row r="360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4"/>
    </row>
    <row r="361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</row>
    <row r="362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</row>
    <row r="363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</row>
    <row r="364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</row>
    <row r="365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</row>
    <row r="366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4"/>
    </row>
    <row r="367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4"/>
    </row>
    <row r="368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</row>
    <row r="370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</row>
    <row r="371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</row>
    <row r="372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</row>
    <row r="373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4"/>
    </row>
    <row r="374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4"/>
    </row>
    <row r="375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</row>
    <row r="376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</row>
    <row r="377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</row>
    <row r="378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</row>
    <row r="379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</row>
    <row r="380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4"/>
    </row>
    <row r="381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4"/>
    </row>
    <row r="382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4"/>
    </row>
    <row r="383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4"/>
    </row>
    <row r="384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4"/>
    </row>
    <row r="385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</row>
    <row r="386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</row>
    <row r="387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4"/>
    </row>
    <row r="388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</row>
    <row r="389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4"/>
    </row>
    <row r="390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4"/>
    </row>
    <row r="391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4"/>
    </row>
    <row r="392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4"/>
    </row>
    <row r="393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4"/>
    </row>
    <row r="394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4"/>
    </row>
    <row r="395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4"/>
    </row>
    <row r="396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4"/>
    </row>
    <row r="397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4"/>
    </row>
    <row r="398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4"/>
    </row>
    <row r="399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4"/>
    </row>
    <row r="400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4"/>
    </row>
    <row r="401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</row>
    <row r="402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4"/>
    </row>
    <row r="403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4"/>
    </row>
    <row r="404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4"/>
    </row>
    <row r="405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4"/>
    </row>
    <row r="406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</row>
    <row r="407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4"/>
    </row>
    <row r="408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4"/>
    </row>
    <row r="409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</row>
    <row r="410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4"/>
    </row>
    <row r="411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4"/>
    </row>
    <row r="412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4"/>
    </row>
    <row r="413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</row>
    <row r="414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</row>
    <row r="415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</row>
    <row r="416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</row>
    <row r="417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</row>
    <row r="418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4"/>
    </row>
    <row r="419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</row>
    <row r="420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4"/>
    </row>
    <row r="421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4"/>
    </row>
    <row r="422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4"/>
    </row>
    <row r="423">
      <c r="A423" s="74"/>
      <c r="B423" s="74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</row>
    <row r="424">
      <c r="A424" s="74"/>
      <c r="B424" s="74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</row>
    <row r="425">
      <c r="A425" s="74"/>
      <c r="B425" s="74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4"/>
    </row>
    <row r="426">
      <c r="A426" s="74"/>
      <c r="B426" s="74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4"/>
    </row>
    <row r="427">
      <c r="A427" s="74"/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</row>
    <row r="428">
      <c r="A428" s="74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</row>
    <row r="429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</row>
    <row r="430">
      <c r="A430" s="74"/>
      <c r="B430" s="74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</row>
    <row r="431">
      <c r="A431" s="74"/>
      <c r="B431" s="74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</row>
    <row r="432">
      <c r="A432" s="74"/>
      <c r="B432" s="74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4"/>
    </row>
    <row r="433">
      <c r="A433" s="74"/>
      <c r="B433" s="74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4"/>
    </row>
    <row r="434">
      <c r="A434" s="74"/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4"/>
    </row>
    <row r="435">
      <c r="A435" s="74"/>
      <c r="B435" s="74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4"/>
    </row>
    <row r="436">
      <c r="A436" s="74"/>
      <c r="B436" s="74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4"/>
    </row>
    <row r="437">
      <c r="A437" s="74"/>
      <c r="B437" s="74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4"/>
    </row>
    <row r="438">
      <c r="A438" s="74"/>
      <c r="B438" s="74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4"/>
    </row>
    <row r="439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4"/>
    </row>
    <row r="440">
      <c r="A440" s="74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4"/>
    </row>
    <row r="441">
      <c r="A441" s="74"/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</row>
    <row r="442">
      <c r="A442" s="74"/>
      <c r="B442" s="74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</row>
    <row r="443">
      <c r="A443" s="74"/>
      <c r="B443" s="74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</row>
    <row r="444">
      <c r="A444" s="74"/>
      <c r="B444" s="74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4"/>
    </row>
    <row r="445">
      <c r="A445" s="74"/>
      <c r="B445" s="74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4"/>
    </row>
    <row r="446">
      <c r="A446" s="74"/>
      <c r="B446" s="74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4"/>
    </row>
    <row r="447">
      <c r="A447" s="74"/>
      <c r="B447" s="74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4"/>
    </row>
    <row r="448">
      <c r="A448" s="74"/>
      <c r="B448" s="74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4"/>
    </row>
    <row r="449">
      <c r="A449" s="74"/>
      <c r="B449" s="74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</row>
    <row r="450">
      <c r="A450" s="74"/>
      <c r="B450" s="74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</row>
    <row r="451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4"/>
    </row>
    <row r="452">
      <c r="A452" s="74"/>
      <c r="B452" s="74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4"/>
    </row>
    <row r="453">
      <c r="A453" s="74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4"/>
    </row>
    <row r="454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</row>
    <row r="455">
      <c r="A455" s="74"/>
      <c r="B455" s="74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</row>
    <row r="456">
      <c r="A456" s="74"/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4"/>
    </row>
    <row r="457">
      <c r="A457" s="74"/>
      <c r="B457" s="74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4"/>
    </row>
    <row r="458">
      <c r="A458" s="74"/>
      <c r="B458" s="74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4"/>
    </row>
    <row r="459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0">
      <c r="A460" s="74"/>
      <c r="B460" s="74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4"/>
    </row>
    <row r="461">
      <c r="A461" s="74"/>
      <c r="B461" s="74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4"/>
    </row>
    <row r="462">
      <c r="A462" s="74"/>
      <c r="B462" s="74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4"/>
    </row>
    <row r="463">
      <c r="A463" s="74"/>
      <c r="B463" s="74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4"/>
    </row>
    <row r="464">
      <c r="A464" s="74"/>
      <c r="B464" s="74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4"/>
    </row>
    <row r="465">
      <c r="A465" s="74"/>
      <c r="B465" s="74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4"/>
    </row>
    <row r="466">
      <c r="A466" s="74"/>
      <c r="B466" s="74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4"/>
    </row>
    <row r="467">
      <c r="A467" s="74"/>
      <c r="B467" s="74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</row>
    <row r="468">
      <c r="A468" s="74"/>
      <c r="B468" s="74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4"/>
    </row>
    <row r="469">
      <c r="A469" s="74"/>
      <c r="B469" s="74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4"/>
    </row>
    <row r="470">
      <c r="A470" s="74"/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4"/>
    </row>
    <row r="471">
      <c r="A471" s="74"/>
      <c r="B471" s="74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4"/>
    </row>
    <row r="472">
      <c r="A472" s="74"/>
      <c r="B472" s="74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4"/>
    </row>
    <row r="473">
      <c r="A473" s="74"/>
      <c r="B473" s="74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</row>
    <row r="474">
      <c r="A474" s="74"/>
      <c r="B474" s="74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</row>
    <row r="475">
      <c r="A475" s="74"/>
      <c r="B475" s="74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4"/>
    </row>
    <row r="476">
      <c r="A476" s="74"/>
      <c r="B476" s="74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4"/>
    </row>
    <row r="477">
      <c r="A477" s="74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4"/>
    </row>
    <row r="478">
      <c r="A478" s="74"/>
      <c r="B478" s="74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</row>
    <row r="479">
      <c r="A479" s="74"/>
      <c r="B479" s="74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4"/>
    </row>
    <row r="480">
      <c r="A480" s="74"/>
      <c r="B480" s="74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4"/>
    </row>
    <row r="481">
      <c r="A481" s="74"/>
      <c r="B481" s="74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4"/>
    </row>
    <row r="482">
      <c r="A482" s="74"/>
      <c r="B482" s="74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4"/>
    </row>
    <row r="483">
      <c r="A483" s="74"/>
      <c r="B483" s="74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4"/>
    </row>
    <row r="484">
      <c r="A484" s="74"/>
      <c r="B484" s="74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4"/>
    </row>
    <row r="485">
      <c r="A485" s="74"/>
      <c r="B485" s="74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4"/>
    </row>
    <row r="486">
      <c r="A486" s="74"/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4"/>
    </row>
    <row r="487">
      <c r="A487" s="74"/>
      <c r="B487" s="74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4"/>
    </row>
    <row r="488">
      <c r="A488" s="74"/>
      <c r="B488" s="74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4"/>
    </row>
    <row r="489">
      <c r="A489" s="74"/>
      <c r="B489" s="74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4"/>
    </row>
    <row r="490">
      <c r="A490" s="74"/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</row>
    <row r="491">
      <c r="A491" s="74"/>
      <c r="B491" s="74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</row>
    <row r="492">
      <c r="A492" s="74"/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</row>
    <row r="493">
      <c r="A493" s="74"/>
      <c r="B493" s="74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</row>
    <row r="494">
      <c r="A494" s="74"/>
      <c r="B494" s="74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  <c r="AA494" s="74"/>
      <c r="AB494" s="74"/>
    </row>
    <row r="495">
      <c r="A495" s="74"/>
      <c r="B495" s="74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  <c r="AA495" s="74"/>
      <c r="AB495" s="74"/>
    </row>
    <row r="496">
      <c r="A496" s="74"/>
      <c r="B496" s="74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  <c r="AA496" s="74"/>
      <c r="AB496" s="74"/>
    </row>
    <row r="497">
      <c r="A497" s="74"/>
      <c r="B497" s="74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</row>
    <row r="498">
      <c r="A498" s="74"/>
      <c r="B498" s="74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  <c r="AA498" s="74"/>
      <c r="AB498" s="74"/>
    </row>
    <row r="499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</row>
    <row r="500">
      <c r="A500" s="74"/>
      <c r="B500" s="74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  <c r="AA500" s="74"/>
      <c r="AB500" s="74"/>
    </row>
    <row r="501">
      <c r="A501" s="74"/>
      <c r="B501" s="74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</row>
    <row r="502">
      <c r="A502" s="74"/>
      <c r="B502" s="74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  <c r="AA502" s="74"/>
      <c r="AB502" s="74"/>
    </row>
    <row r="503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  <c r="AA503" s="74"/>
      <c r="AB503" s="74"/>
    </row>
    <row r="504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</row>
    <row r="505">
      <c r="A505" s="74"/>
      <c r="B505" s="74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  <c r="AA505" s="74"/>
      <c r="AB505" s="74"/>
    </row>
    <row r="506">
      <c r="A506" s="74"/>
      <c r="B506" s="74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  <c r="AA506" s="74"/>
      <c r="AB506" s="74"/>
    </row>
    <row r="507">
      <c r="A507" s="74"/>
      <c r="B507" s="74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  <c r="AA507" s="74"/>
      <c r="AB507" s="74"/>
    </row>
    <row r="508">
      <c r="A508" s="74"/>
      <c r="B508" s="74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  <c r="AA508" s="74"/>
      <c r="AB508" s="74"/>
    </row>
    <row r="509">
      <c r="A509" s="74"/>
      <c r="B509" s="74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  <c r="AA509" s="74"/>
      <c r="AB509" s="74"/>
    </row>
    <row r="510">
      <c r="A510" s="74"/>
      <c r="B510" s="74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  <c r="AA510" s="74"/>
      <c r="AB510" s="74"/>
    </row>
    <row r="511">
      <c r="A511" s="74"/>
      <c r="B511" s="74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  <c r="AA511" s="74"/>
      <c r="AB511" s="74"/>
    </row>
    <row r="512">
      <c r="A512" s="74"/>
      <c r="B512" s="74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  <c r="AA512" s="74"/>
      <c r="AB512" s="74"/>
    </row>
    <row r="513">
      <c r="A513" s="74"/>
      <c r="B513" s="74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  <c r="AA513" s="74"/>
      <c r="AB513" s="74"/>
    </row>
    <row r="514">
      <c r="A514" s="74"/>
      <c r="B514" s="74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</row>
    <row r="515">
      <c r="A515" s="74"/>
      <c r="B515" s="74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</row>
    <row r="516">
      <c r="A516" s="74"/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</row>
    <row r="517">
      <c r="A517" s="74"/>
      <c r="B517" s="74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</row>
    <row r="518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</row>
    <row r="519">
      <c r="A519" s="74"/>
      <c r="B519" s="74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</row>
    <row r="520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</row>
    <row r="521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</row>
    <row r="522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</row>
    <row r="523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</row>
    <row r="524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</row>
    <row r="525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</row>
    <row r="526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</row>
    <row r="527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</row>
    <row r="528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</row>
    <row r="529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</row>
    <row r="530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</row>
    <row r="531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  <c r="AB531" s="74"/>
    </row>
    <row r="532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</row>
    <row r="533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</row>
    <row r="534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</row>
    <row r="535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</row>
    <row r="536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</row>
    <row r="537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</row>
    <row r="538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</row>
    <row r="539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</row>
    <row r="540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</row>
    <row r="541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</row>
    <row r="542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</row>
    <row r="543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</row>
    <row r="544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</row>
    <row r="545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</row>
    <row r="546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</row>
    <row r="547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</row>
    <row r="548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</row>
    <row r="549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</row>
    <row r="550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</row>
    <row r="551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</row>
    <row r="552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</row>
    <row r="553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</row>
    <row r="554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  <c r="AB554" s="74"/>
    </row>
    <row r="555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  <c r="AB555" s="74"/>
    </row>
    <row r="556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  <c r="AB556" s="74"/>
    </row>
    <row r="557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  <c r="AB557" s="74"/>
    </row>
    <row r="558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  <c r="AB558" s="74"/>
    </row>
    <row r="559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</row>
    <row r="560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  <c r="AB560" s="74"/>
    </row>
    <row r="561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  <c r="AB561" s="74"/>
    </row>
    <row r="562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  <c r="AB562" s="74"/>
    </row>
    <row r="563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  <c r="AB563" s="74"/>
    </row>
    <row r="564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  <c r="AB564" s="74"/>
    </row>
    <row r="565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  <c r="AB565" s="74"/>
    </row>
    <row r="566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  <c r="AB566" s="74"/>
    </row>
    <row r="567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  <c r="AB567" s="74"/>
    </row>
    <row r="568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  <c r="AB568" s="74"/>
    </row>
    <row r="569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  <c r="AB569" s="74"/>
    </row>
    <row r="570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  <c r="AB570" s="74"/>
    </row>
    <row r="571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  <c r="AB571" s="74"/>
    </row>
    <row r="572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  <c r="AB572" s="74"/>
    </row>
    <row r="573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  <c r="AB573" s="74"/>
    </row>
    <row r="574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  <c r="AB574" s="74"/>
    </row>
    <row r="575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  <c r="AB575" s="74"/>
    </row>
    <row r="576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  <c r="AB576" s="74"/>
    </row>
    <row r="577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  <c r="AB577" s="74"/>
    </row>
    <row r="578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  <c r="AB578" s="74"/>
    </row>
    <row r="579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  <c r="AB579" s="74"/>
    </row>
    <row r="580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  <c r="AB580" s="74"/>
    </row>
    <row r="581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  <c r="AB581" s="74"/>
    </row>
    <row r="582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  <c r="AB582" s="74"/>
    </row>
    <row r="583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  <c r="AB583" s="74"/>
    </row>
    <row r="584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  <c r="AB584" s="74"/>
    </row>
    <row r="585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  <c r="AB585" s="74"/>
    </row>
    <row r="586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  <c r="AB586" s="74"/>
    </row>
    <row r="587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  <c r="AB587" s="74"/>
    </row>
    <row r="588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  <c r="AB588" s="74"/>
    </row>
    <row r="589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</row>
    <row r="590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  <c r="AB590" s="74"/>
    </row>
    <row r="591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  <c r="AB591" s="74"/>
    </row>
    <row r="592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  <c r="AB592" s="74"/>
    </row>
    <row r="593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  <c r="AB593" s="74"/>
    </row>
    <row r="594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</row>
    <row r="595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  <c r="AB595" s="74"/>
    </row>
    <row r="596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  <c r="AB596" s="74"/>
    </row>
    <row r="597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  <c r="AB597" s="74"/>
    </row>
    <row r="598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  <c r="AB598" s="74"/>
    </row>
    <row r="599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</row>
    <row r="600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  <c r="AB600" s="74"/>
    </row>
    <row r="601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  <c r="AB601" s="74"/>
    </row>
    <row r="602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  <c r="AB602" s="74"/>
    </row>
    <row r="603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  <c r="AB603" s="74"/>
    </row>
    <row r="604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  <c r="AB604" s="74"/>
    </row>
    <row r="605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  <c r="AB605" s="74"/>
    </row>
    <row r="606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  <c r="AB606" s="74"/>
    </row>
    <row r="607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  <c r="AB607" s="74"/>
    </row>
    <row r="608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  <c r="AB608" s="74"/>
    </row>
    <row r="609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  <c r="AB609" s="74"/>
    </row>
    <row r="610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  <c r="AB610" s="74"/>
    </row>
    <row r="611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  <c r="AB611" s="74"/>
    </row>
    <row r="612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  <c r="AB612" s="74"/>
    </row>
    <row r="613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  <c r="AB613" s="74"/>
    </row>
    <row r="614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  <c r="AB614" s="74"/>
    </row>
    <row r="615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  <c r="AB615" s="74"/>
    </row>
    <row r="616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  <c r="AB616" s="74"/>
    </row>
    <row r="617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  <c r="AB617" s="74"/>
    </row>
    <row r="618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  <c r="AB618" s="74"/>
    </row>
    <row r="619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  <c r="AB619" s="74"/>
    </row>
    <row r="620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  <c r="AB620" s="74"/>
    </row>
    <row r="621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  <c r="AB621" s="74"/>
    </row>
    <row r="622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  <c r="AB622" s="74"/>
    </row>
    <row r="623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  <c r="AB623" s="74"/>
    </row>
    <row r="624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  <c r="AB624" s="74"/>
    </row>
    <row r="625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  <c r="AB625" s="74"/>
    </row>
    <row r="626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  <c r="AB626" s="74"/>
    </row>
    <row r="627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  <c r="AB627" s="74"/>
    </row>
    <row r="628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  <c r="AB628" s="74"/>
    </row>
    <row r="629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  <c r="AB629" s="74"/>
    </row>
    <row r="630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  <c r="AB630" s="74"/>
    </row>
    <row r="631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  <c r="AB631" s="74"/>
    </row>
    <row r="632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  <c r="AB632" s="74"/>
    </row>
    <row r="633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  <c r="AB633" s="74"/>
    </row>
    <row r="634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  <c r="AB634" s="74"/>
    </row>
    <row r="635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  <c r="AB635" s="74"/>
    </row>
    <row r="636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  <c r="AB636" s="74"/>
    </row>
    <row r="637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  <c r="AB637" s="74"/>
    </row>
    <row r="638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  <c r="AB638" s="74"/>
    </row>
    <row r="639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  <c r="AB639" s="74"/>
    </row>
    <row r="640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  <c r="AB640" s="74"/>
    </row>
    <row r="641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  <c r="AB641" s="74"/>
    </row>
    <row r="642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  <c r="AB642" s="74"/>
    </row>
    <row r="643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  <c r="AB643" s="74"/>
    </row>
    <row r="644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  <c r="AB644" s="74"/>
    </row>
    <row r="645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  <c r="AB645" s="74"/>
    </row>
    <row r="646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  <c r="AB646" s="74"/>
    </row>
    <row r="647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  <c r="AB647" s="74"/>
    </row>
    <row r="648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</row>
    <row r="649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  <c r="AB649" s="74"/>
    </row>
    <row r="650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  <c r="AB650" s="74"/>
    </row>
    <row r="651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  <c r="AB651" s="74"/>
    </row>
    <row r="652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</row>
    <row r="653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  <c r="AB653" s="74"/>
    </row>
    <row r="654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  <c r="AB654" s="74"/>
    </row>
    <row r="655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  <c r="AB655" s="74"/>
    </row>
    <row r="656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  <c r="AB656" s="74"/>
    </row>
    <row r="657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  <c r="AB657" s="74"/>
    </row>
    <row r="658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  <c r="AB658" s="74"/>
    </row>
    <row r="659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  <c r="AB659" s="74"/>
    </row>
    <row r="660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  <c r="AB660" s="74"/>
    </row>
    <row r="661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  <c r="AB661" s="74"/>
    </row>
    <row r="662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  <c r="AB662" s="74"/>
    </row>
    <row r="663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  <c r="AB663" s="74"/>
    </row>
    <row r="664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  <c r="AB664" s="74"/>
    </row>
    <row r="665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  <c r="AB665" s="74"/>
    </row>
    <row r="666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  <c r="AB666" s="74"/>
    </row>
    <row r="667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  <c r="AB667" s="74"/>
    </row>
    <row r="668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  <c r="AB668" s="74"/>
    </row>
    <row r="669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  <c r="AB669" s="74"/>
    </row>
    <row r="670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  <c r="AB670" s="74"/>
    </row>
    <row r="671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  <c r="AB671" s="74"/>
    </row>
    <row r="672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  <c r="AB672" s="74"/>
    </row>
    <row r="673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  <c r="AB673" s="74"/>
    </row>
    <row r="674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  <c r="AB674" s="74"/>
    </row>
    <row r="675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  <c r="AB675" s="74"/>
    </row>
    <row r="676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  <c r="AB676" s="74"/>
    </row>
    <row r="677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  <c r="AB677" s="74"/>
    </row>
    <row r="678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  <c r="AB678" s="74"/>
    </row>
    <row r="679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  <c r="AB679" s="74"/>
    </row>
    <row r="680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  <c r="AB680" s="74"/>
    </row>
    <row r="681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  <c r="AB681" s="74"/>
    </row>
    <row r="682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  <c r="AB682" s="74"/>
    </row>
    <row r="683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  <c r="AB683" s="74"/>
    </row>
    <row r="684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  <c r="AB684" s="74"/>
    </row>
    <row r="685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  <c r="AB685" s="74"/>
    </row>
    <row r="686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  <c r="AB686" s="74"/>
    </row>
    <row r="687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  <c r="AB687" s="74"/>
    </row>
    <row r="688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  <c r="AB688" s="74"/>
    </row>
    <row r="689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  <c r="AB689" s="74"/>
    </row>
    <row r="690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  <c r="AB690" s="74"/>
    </row>
    <row r="691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  <c r="AB691" s="74"/>
    </row>
    <row r="692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  <c r="AB692" s="74"/>
    </row>
    <row r="693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  <c r="AB693" s="74"/>
    </row>
    <row r="694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  <c r="AB694" s="74"/>
    </row>
    <row r="695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  <c r="AB695" s="74"/>
    </row>
    <row r="696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  <c r="AB696" s="74"/>
    </row>
    <row r="697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  <c r="AB697" s="74"/>
    </row>
    <row r="698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  <c r="AB698" s="74"/>
    </row>
    <row r="699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  <c r="AB699" s="74"/>
    </row>
    <row r="700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  <c r="AB700" s="74"/>
    </row>
    <row r="701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  <c r="AB701" s="74"/>
    </row>
    <row r="702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  <c r="AB702" s="74"/>
    </row>
    <row r="703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  <c r="AB703" s="74"/>
    </row>
    <row r="704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  <c r="AB704" s="74"/>
    </row>
    <row r="705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  <c r="AB705" s="74"/>
    </row>
    <row r="706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  <c r="AB706" s="74"/>
    </row>
    <row r="707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  <c r="AB707" s="74"/>
    </row>
    <row r="708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  <c r="AB708" s="74"/>
    </row>
    <row r="709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  <c r="AB709" s="74"/>
    </row>
    <row r="710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  <c r="AB710" s="74"/>
    </row>
    <row r="711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  <c r="AB711" s="74"/>
    </row>
    <row r="712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  <c r="AB712" s="74"/>
    </row>
    <row r="713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  <c r="AB713" s="74"/>
    </row>
    <row r="714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  <c r="AB714" s="74"/>
    </row>
    <row r="715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  <c r="AB715" s="74"/>
    </row>
    <row r="716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  <c r="AB716" s="74"/>
    </row>
    <row r="717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  <c r="AB717" s="74"/>
    </row>
    <row r="718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  <c r="AB718" s="74"/>
    </row>
    <row r="719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  <c r="AB719" s="74"/>
    </row>
    <row r="720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  <c r="AB720" s="74"/>
    </row>
    <row r="721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  <c r="AB721" s="74"/>
    </row>
    <row r="722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  <c r="AB722" s="74"/>
    </row>
    <row r="723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  <c r="AB723" s="74"/>
    </row>
    <row r="724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  <c r="AB724" s="74"/>
    </row>
    <row r="725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  <c r="AB725" s="74"/>
    </row>
    <row r="726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  <c r="AB726" s="74"/>
    </row>
    <row r="727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  <c r="AB727" s="74"/>
    </row>
    <row r="728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  <c r="AB728" s="74"/>
    </row>
    <row r="729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  <c r="AB729" s="74"/>
    </row>
    <row r="730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  <c r="AB730" s="74"/>
    </row>
    <row r="731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  <c r="AB731" s="74"/>
    </row>
    <row r="732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  <c r="AB732" s="74"/>
    </row>
    <row r="733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  <c r="AB733" s="74"/>
    </row>
    <row r="734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  <c r="AB734" s="74"/>
    </row>
    <row r="735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  <c r="AB735" s="74"/>
    </row>
    <row r="736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  <c r="AB736" s="74"/>
    </row>
    <row r="737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  <c r="AB737" s="74"/>
    </row>
    <row r="738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  <c r="AB738" s="74"/>
    </row>
    <row r="739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  <c r="AB739" s="74"/>
    </row>
    <row r="740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  <c r="AB740" s="74"/>
    </row>
    <row r="741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  <c r="AB741" s="74"/>
    </row>
    <row r="742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  <c r="AB742" s="74"/>
    </row>
    <row r="743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  <c r="AB743" s="74"/>
    </row>
    <row r="744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  <c r="AB744" s="74"/>
    </row>
    <row r="745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  <c r="AB745" s="74"/>
    </row>
    <row r="746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  <c r="AB746" s="74"/>
    </row>
    <row r="747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  <c r="AB747" s="74"/>
    </row>
    <row r="748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  <c r="AB748" s="74"/>
    </row>
    <row r="749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  <c r="AB749" s="74"/>
    </row>
    <row r="750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  <c r="AB750" s="74"/>
    </row>
    <row r="751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  <c r="AB751" s="74"/>
    </row>
    <row r="752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  <c r="AB752" s="74"/>
    </row>
    <row r="753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  <c r="AB753" s="74"/>
    </row>
    <row r="754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  <c r="AB754" s="74"/>
    </row>
    <row r="755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  <c r="AB755" s="74"/>
    </row>
    <row r="756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  <c r="AB756" s="74"/>
    </row>
    <row r="757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  <c r="AB757" s="74"/>
    </row>
    <row r="758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  <c r="AB758" s="74"/>
    </row>
    <row r="759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  <c r="AB759" s="74"/>
    </row>
    <row r="760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  <c r="AB760" s="74"/>
    </row>
    <row r="761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  <c r="AB761" s="74"/>
    </row>
    <row r="762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  <c r="AB762" s="74"/>
    </row>
    <row r="763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</row>
    <row r="764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</row>
    <row r="765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</row>
    <row r="766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</row>
    <row r="767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  <c r="AB767" s="74"/>
    </row>
    <row r="768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  <c r="AB768" s="74"/>
    </row>
    <row r="769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  <c r="AA769" s="74"/>
      <c r="AB769" s="74"/>
    </row>
    <row r="770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  <c r="AA770" s="74"/>
      <c r="AB770" s="74"/>
    </row>
    <row r="771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  <c r="AA771" s="74"/>
      <c r="AB771" s="74"/>
    </row>
    <row r="772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  <c r="AA772" s="74"/>
      <c r="AB772" s="74"/>
    </row>
    <row r="773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  <c r="AA773" s="74"/>
      <c r="AB773" s="74"/>
    </row>
    <row r="774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  <c r="AA774" s="74"/>
      <c r="AB774" s="74"/>
    </row>
    <row r="775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  <c r="AA775" s="74"/>
      <c r="AB775" s="74"/>
    </row>
    <row r="776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  <c r="AA776" s="74"/>
      <c r="AB776" s="74"/>
    </row>
    <row r="777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  <c r="AA777" s="74"/>
      <c r="AB777" s="74"/>
    </row>
    <row r="778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  <c r="AA778" s="74"/>
      <c r="AB778" s="74"/>
    </row>
    <row r="779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  <c r="AA779" s="74"/>
      <c r="AB779" s="74"/>
    </row>
    <row r="780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  <c r="AA780" s="74"/>
      <c r="AB780" s="74"/>
    </row>
    <row r="781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  <c r="AA781" s="74"/>
      <c r="AB781" s="74"/>
    </row>
    <row r="782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  <c r="AA782" s="74"/>
      <c r="AB782" s="74"/>
    </row>
    <row r="783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  <c r="AA783" s="74"/>
      <c r="AB783" s="74"/>
    </row>
    <row r="784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  <c r="AA784" s="74"/>
      <c r="AB784" s="74"/>
    </row>
    <row r="785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  <c r="AA785" s="74"/>
      <c r="AB785" s="74"/>
    </row>
    <row r="786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  <c r="AA786" s="74"/>
      <c r="AB786" s="74"/>
    </row>
    <row r="787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  <c r="AA787" s="74"/>
      <c r="AB787" s="74"/>
    </row>
    <row r="788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  <c r="AA788" s="74"/>
      <c r="AB788" s="74"/>
    </row>
    <row r="789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  <c r="AA789" s="74"/>
      <c r="AB789" s="74"/>
    </row>
    <row r="790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  <c r="AA790" s="74"/>
      <c r="AB790" s="74"/>
    </row>
    <row r="791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  <c r="AA791" s="74"/>
      <c r="AB791" s="74"/>
    </row>
    <row r="792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  <c r="AA792" s="74"/>
      <c r="AB792" s="74"/>
    </row>
    <row r="793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  <c r="AA793" s="74"/>
      <c r="AB793" s="74"/>
    </row>
    <row r="794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  <c r="AA794" s="74"/>
      <c r="AB794" s="74"/>
    </row>
    <row r="795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  <c r="AA795" s="74"/>
      <c r="AB795" s="74"/>
    </row>
    <row r="796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  <c r="AA796" s="74"/>
      <c r="AB796" s="74"/>
    </row>
    <row r="797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  <c r="AA797" s="74"/>
      <c r="AB797" s="74"/>
    </row>
    <row r="798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  <c r="AA798" s="74"/>
      <c r="AB798" s="74"/>
    </row>
    <row r="799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  <c r="AA799" s="74"/>
      <c r="AB799" s="74"/>
    </row>
    <row r="800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  <c r="AA800" s="74"/>
      <c r="AB800" s="74"/>
    </row>
    <row r="801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  <c r="AA801" s="74"/>
      <c r="AB801" s="74"/>
    </row>
    <row r="802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  <c r="AA802" s="74"/>
      <c r="AB802" s="74"/>
    </row>
    <row r="803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  <c r="AA803" s="74"/>
      <c r="AB803" s="74"/>
    </row>
    <row r="804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  <c r="AA804" s="74"/>
      <c r="AB804" s="74"/>
    </row>
    <row r="805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  <c r="AA805" s="74"/>
      <c r="AB805" s="74"/>
    </row>
    <row r="806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  <c r="AA806" s="74"/>
      <c r="AB806" s="74"/>
    </row>
    <row r="807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  <c r="AA807" s="74"/>
      <c r="AB807" s="74"/>
    </row>
    <row r="808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  <c r="AA808" s="74"/>
      <c r="AB808" s="74"/>
    </row>
    <row r="809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  <c r="AA809" s="74"/>
      <c r="AB809" s="74"/>
    </row>
    <row r="810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  <c r="AA810" s="74"/>
      <c r="AB810" s="74"/>
    </row>
    <row r="811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  <c r="AA811" s="74"/>
      <c r="AB811" s="74"/>
    </row>
    <row r="812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  <c r="AA812" s="74"/>
      <c r="AB812" s="74"/>
    </row>
    <row r="813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  <c r="AA813" s="74"/>
      <c r="AB813" s="74"/>
    </row>
    <row r="814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  <c r="AA814" s="74"/>
      <c r="AB814" s="74"/>
    </row>
    <row r="815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  <c r="AA815" s="74"/>
      <c r="AB815" s="74"/>
    </row>
    <row r="816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  <c r="AA816" s="74"/>
      <c r="AB816" s="74"/>
    </row>
    <row r="817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  <c r="AA817" s="74"/>
      <c r="AB817" s="74"/>
    </row>
    <row r="818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  <c r="AA818" s="74"/>
      <c r="AB818" s="74"/>
    </row>
    <row r="819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  <c r="AA819" s="74"/>
      <c r="AB819" s="74"/>
    </row>
    <row r="820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  <c r="AA820" s="74"/>
      <c r="AB820" s="74"/>
    </row>
    <row r="821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  <c r="AA821" s="74"/>
      <c r="AB821" s="74"/>
    </row>
    <row r="822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  <c r="AA822" s="74"/>
      <c r="AB822" s="74"/>
    </row>
    <row r="823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  <c r="AA823" s="74"/>
      <c r="AB823" s="74"/>
    </row>
    <row r="824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  <c r="AA824" s="74"/>
      <c r="AB824" s="74"/>
    </row>
    <row r="825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  <c r="AA825" s="74"/>
      <c r="AB825" s="74"/>
    </row>
    <row r="826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  <c r="AA826" s="74"/>
      <c r="AB826" s="74"/>
    </row>
    <row r="827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  <c r="AA827" s="74"/>
      <c r="AB827" s="74"/>
    </row>
    <row r="828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  <c r="AA828" s="74"/>
      <c r="AB828" s="74"/>
    </row>
    <row r="829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  <c r="AA829" s="74"/>
      <c r="AB829" s="74"/>
    </row>
    <row r="830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  <c r="AA830" s="74"/>
      <c r="AB830" s="74"/>
    </row>
    <row r="831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  <c r="AA831" s="74"/>
      <c r="AB831" s="74"/>
    </row>
    <row r="832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  <c r="AA832" s="74"/>
      <c r="AB832" s="74"/>
    </row>
    <row r="833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  <c r="AA833" s="74"/>
      <c r="AB833" s="74"/>
    </row>
    <row r="834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  <c r="AA834" s="74"/>
      <c r="AB834" s="74"/>
    </row>
    <row r="835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  <c r="AA835" s="74"/>
      <c r="AB835" s="74"/>
    </row>
    <row r="836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  <c r="AA836" s="74"/>
      <c r="AB836" s="74"/>
    </row>
    <row r="837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  <c r="AA837" s="74"/>
      <c r="AB837" s="74"/>
    </row>
    <row r="838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  <c r="AA838" s="74"/>
      <c r="AB838" s="74"/>
    </row>
    <row r="839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  <c r="AA839" s="74"/>
      <c r="AB839" s="74"/>
    </row>
    <row r="840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  <c r="AA840" s="74"/>
      <c r="AB840" s="74"/>
    </row>
    <row r="841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  <c r="AA841" s="74"/>
      <c r="AB841" s="74"/>
    </row>
    <row r="842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  <c r="AA842" s="74"/>
      <c r="AB842" s="74"/>
    </row>
    <row r="843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  <c r="AA843" s="74"/>
      <c r="AB843" s="74"/>
    </row>
    <row r="844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  <c r="AA844" s="74"/>
      <c r="AB844" s="74"/>
    </row>
    <row r="845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  <c r="AA845" s="74"/>
      <c r="AB845" s="74"/>
    </row>
    <row r="846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  <c r="AA846" s="74"/>
      <c r="AB846" s="74"/>
    </row>
    <row r="847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  <c r="AA847" s="74"/>
      <c r="AB847" s="74"/>
    </row>
    <row r="848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  <c r="AA848" s="74"/>
      <c r="AB848" s="74"/>
    </row>
    <row r="849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  <c r="AA849" s="74"/>
      <c r="AB849" s="74"/>
    </row>
    <row r="850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  <c r="AA850" s="74"/>
      <c r="AB850" s="74"/>
    </row>
    <row r="851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  <c r="AA851" s="74"/>
      <c r="AB851" s="74"/>
    </row>
    <row r="852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  <c r="AA852" s="74"/>
      <c r="AB852" s="74"/>
    </row>
    <row r="853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  <c r="AA853" s="74"/>
      <c r="AB853" s="74"/>
    </row>
    <row r="854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  <c r="AA854" s="74"/>
      <c r="AB854" s="74"/>
    </row>
    <row r="855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  <c r="AA855" s="74"/>
      <c r="AB855" s="74"/>
    </row>
    <row r="856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  <c r="AA856" s="74"/>
      <c r="AB856" s="74"/>
    </row>
    <row r="857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  <c r="AA857" s="74"/>
      <c r="AB857" s="74"/>
    </row>
    <row r="858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  <c r="AA858" s="74"/>
      <c r="AB858" s="74"/>
    </row>
    <row r="859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  <c r="AA859" s="74"/>
      <c r="AB859" s="74"/>
    </row>
    <row r="860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  <c r="AA860" s="74"/>
      <c r="AB860" s="74"/>
    </row>
    <row r="861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  <c r="AA861" s="74"/>
      <c r="AB861" s="74"/>
    </row>
    <row r="862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  <c r="AA862" s="74"/>
      <c r="AB862" s="74"/>
    </row>
    <row r="863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  <c r="AA863" s="74"/>
      <c r="AB863" s="74"/>
    </row>
    <row r="864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  <c r="AA864" s="74"/>
      <c r="AB864" s="74"/>
    </row>
    <row r="865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  <c r="AA865" s="74"/>
      <c r="AB865" s="74"/>
    </row>
    <row r="866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  <c r="AA866" s="74"/>
      <c r="AB866" s="74"/>
    </row>
    <row r="867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  <c r="AA867" s="74"/>
      <c r="AB867" s="74"/>
    </row>
    <row r="868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  <c r="AA868" s="74"/>
      <c r="AB868" s="74"/>
    </row>
    <row r="869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  <c r="AA869" s="74"/>
      <c r="AB869" s="74"/>
    </row>
    <row r="870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  <c r="AA870" s="74"/>
      <c r="AB870" s="74"/>
    </row>
    <row r="871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  <c r="AA871" s="74"/>
      <c r="AB871" s="74"/>
    </row>
    <row r="872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  <c r="AA872" s="74"/>
      <c r="AB872" s="74"/>
    </row>
    <row r="873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  <c r="AA873" s="74"/>
      <c r="AB873" s="74"/>
    </row>
    <row r="874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  <c r="AA874" s="74"/>
      <c r="AB874" s="74"/>
    </row>
    <row r="875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  <c r="AA875" s="74"/>
      <c r="AB875" s="74"/>
    </row>
    <row r="876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  <c r="AA876" s="74"/>
      <c r="AB876" s="74"/>
    </row>
    <row r="877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  <c r="AA877" s="74"/>
      <c r="AB877" s="74"/>
    </row>
    <row r="878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  <c r="AA878" s="74"/>
      <c r="AB878" s="74"/>
    </row>
    <row r="879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  <c r="AA879" s="74"/>
      <c r="AB879" s="74"/>
    </row>
    <row r="880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  <c r="AA880" s="74"/>
      <c r="AB880" s="74"/>
    </row>
    <row r="881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  <c r="AA881" s="74"/>
      <c r="AB881" s="74"/>
    </row>
    <row r="882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  <c r="AA882" s="74"/>
      <c r="AB882" s="74"/>
    </row>
    <row r="883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  <c r="AA883" s="74"/>
      <c r="AB883" s="74"/>
    </row>
    <row r="884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  <c r="AA884" s="74"/>
      <c r="AB884" s="74"/>
    </row>
    <row r="885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  <c r="AA885" s="74"/>
      <c r="AB885" s="74"/>
    </row>
    <row r="886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  <c r="AA886" s="74"/>
      <c r="AB886" s="74"/>
    </row>
    <row r="887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  <c r="AA887" s="74"/>
      <c r="AB887" s="74"/>
    </row>
    <row r="888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  <c r="AA888" s="74"/>
      <c r="AB888" s="74"/>
    </row>
    <row r="889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  <c r="AA889" s="74"/>
      <c r="AB889" s="74"/>
    </row>
    <row r="890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  <c r="AA890" s="74"/>
      <c r="AB890" s="74"/>
    </row>
    <row r="891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  <c r="AA891" s="74"/>
      <c r="AB891" s="74"/>
    </row>
    <row r="892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  <c r="AA892" s="74"/>
      <c r="AB892" s="74"/>
    </row>
    <row r="893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  <c r="AA893" s="74"/>
      <c r="AB893" s="74"/>
    </row>
    <row r="894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  <c r="AA894" s="74"/>
      <c r="AB894" s="74"/>
    </row>
    <row r="895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  <c r="AA895" s="74"/>
      <c r="AB895" s="74"/>
    </row>
    <row r="896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  <c r="AA896" s="74"/>
      <c r="AB896" s="74"/>
    </row>
    <row r="897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  <c r="AA897" s="74"/>
      <c r="AB897" s="74"/>
    </row>
    <row r="898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  <c r="AA898" s="74"/>
      <c r="AB898" s="74"/>
    </row>
    <row r="899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  <c r="AA899" s="74"/>
      <c r="AB899" s="74"/>
    </row>
    <row r="900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  <c r="AA900" s="74"/>
      <c r="AB900" s="74"/>
    </row>
    <row r="901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  <c r="AA901" s="74"/>
      <c r="AB901" s="74"/>
    </row>
    <row r="902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  <c r="AA902" s="74"/>
      <c r="AB902" s="74"/>
    </row>
    <row r="903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  <c r="AA903" s="74"/>
      <c r="AB903" s="74"/>
    </row>
    <row r="904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  <c r="AA904" s="74"/>
      <c r="AB904" s="74"/>
    </row>
    <row r="905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  <c r="AA905" s="74"/>
      <c r="AB905" s="74"/>
    </row>
    <row r="906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  <c r="AA906" s="74"/>
      <c r="AB906" s="74"/>
    </row>
    <row r="907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  <c r="AA907" s="74"/>
      <c r="AB907" s="74"/>
    </row>
    <row r="908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  <c r="AA908" s="74"/>
      <c r="AB908" s="74"/>
    </row>
    <row r="909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  <c r="AA909" s="74"/>
      <c r="AB909" s="74"/>
    </row>
    <row r="910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  <c r="AA910" s="74"/>
      <c r="AB910" s="74"/>
    </row>
    <row r="911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  <c r="AA911" s="74"/>
      <c r="AB911" s="74"/>
    </row>
    <row r="912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  <c r="AA912" s="74"/>
      <c r="AB912" s="74"/>
    </row>
    <row r="913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  <c r="AA913" s="74"/>
      <c r="AB913" s="74"/>
    </row>
    <row r="914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  <c r="AA914" s="74"/>
      <c r="AB914" s="74"/>
    </row>
    <row r="915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  <c r="AA915" s="74"/>
      <c r="AB915" s="74"/>
    </row>
    <row r="916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  <c r="AA916" s="74"/>
      <c r="AB916" s="74"/>
    </row>
    <row r="917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  <c r="AA917" s="74"/>
      <c r="AB917" s="74"/>
    </row>
    <row r="918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  <c r="AA918" s="74"/>
      <c r="AB918" s="74"/>
    </row>
    <row r="919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  <c r="AA919" s="74"/>
      <c r="AB919" s="74"/>
    </row>
    <row r="920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  <c r="AA920" s="74"/>
      <c r="AB920" s="74"/>
    </row>
    <row r="921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  <c r="AA921" s="74"/>
      <c r="AB921" s="74"/>
    </row>
    <row r="922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  <c r="AA922" s="74"/>
      <c r="AB922" s="74"/>
    </row>
    <row r="923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  <c r="AA923" s="74"/>
      <c r="AB923" s="74"/>
    </row>
    <row r="924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  <c r="AA924" s="74"/>
      <c r="AB924" s="74"/>
    </row>
    <row r="925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  <c r="AA925" s="74"/>
      <c r="AB925" s="74"/>
    </row>
    <row r="926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  <c r="AA926" s="74"/>
      <c r="AB926" s="74"/>
    </row>
    <row r="927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  <c r="AA927" s="74"/>
      <c r="AB927" s="74"/>
    </row>
    <row r="928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  <c r="AA928" s="74"/>
      <c r="AB928" s="74"/>
    </row>
    <row r="929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  <c r="AA929" s="74"/>
      <c r="AB929" s="74"/>
    </row>
    <row r="930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  <c r="AA930" s="74"/>
      <c r="AB930" s="74"/>
    </row>
    <row r="931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  <c r="AA931" s="74"/>
      <c r="AB931" s="74"/>
    </row>
    <row r="932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  <c r="AA932" s="74"/>
      <c r="AB932" s="74"/>
    </row>
    <row r="933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  <c r="AA933" s="74"/>
      <c r="AB933" s="74"/>
    </row>
    <row r="934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  <c r="AA934" s="74"/>
      <c r="AB934" s="74"/>
    </row>
    <row r="935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  <c r="AA935" s="74"/>
      <c r="AB935" s="74"/>
    </row>
    <row r="936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  <c r="AA936" s="74"/>
      <c r="AB936" s="74"/>
    </row>
    <row r="937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  <c r="AA937" s="74"/>
      <c r="AB937" s="74"/>
    </row>
    <row r="938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  <c r="AA938" s="74"/>
      <c r="AB938" s="74"/>
    </row>
    <row r="939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  <c r="AA939" s="74"/>
      <c r="AB939" s="74"/>
    </row>
    <row r="940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  <c r="AA940" s="74"/>
      <c r="AB940" s="74"/>
    </row>
    <row r="941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  <c r="AA941" s="74"/>
      <c r="AB941" s="74"/>
    </row>
    <row r="942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  <c r="AA942" s="74"/>
      <c r="AB942" s="74"/>
    </row>
    <row r="943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  <c r="AA943" s="74"/>
      <c r="AB943" s="74"/>
    </row>
    <row r="944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  <c r="AA944" s="74"/>
      <c r="AB944" s="74"/>
    </row>
    <row r="945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  <c r="AA945" s="74"/>
      <c r="AB945" s="74"/>
    </row>
    <row r="946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  <c r="AA946" s="74"/>
      <c r="AB946" s="74"/>
    </row>
    <row r="947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  <c r="AA947" s="74"/>
      <c r="AB947" s="74"/>
    </row>
    <row r="948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  <c r="AA948" s="74"/>
      <c r="AB948" s="74"/>
    </row>
    <row r="949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  <c r="AA949" s="74"/>
      <c r="AB949" s="74"/>
    </row>
    <row r="950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  <c r="AA950" s="74"/>
      <c r="AB950" s="74"/>
    </row>
    <row r="951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  <c r="AA951" s="74"/>
      <c r="AB951" s="74"/>
    </row>
    <row r="952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  <c r="AA952" s="74"/>
      <c r="AB952" s="74"/>
    </row>
    <row r="953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  <c r="AA953" s="74"/>
      <c r="AB953" s="74"/>
    </row>
    <row r="954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  <c r="AA954" s="74"/>
      <c r="AB954" s="74"/>
    </row>
    <row r="955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  <c r="AA955" s="74"/>
      <c r="AB955" s="74"/>
    </row>
    <row r="956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  <c r="AA956" s="74"/>
      <c r="AB956" s="74"/>
    </row>
    <row r="957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  <c r="AA957" s="74"/>
      <c r="AB957" s="74"/>
    </row>
    <row r="958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  <c r="AA958" s="74"/>
      <c r="AB958" s="74"/>
    </row>
    <row r="959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  <c r="AA959" s="74"/>
      <c r="AB959" s="74"/>
    </row>
    <row r="960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  <c r="AA960" s="74"/>
      <c r="AB960" s="74"/>
    </row>
    <row r="961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  <c r="AA961" s="74"/>
      <c r="AB961" s="74"/>
    </row>
    <row r="962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  <c r="AA962" s="74"/>
      <c r="AB962" s="74"/>
    </row>
    <row r="963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  <c r="AA963" s="74"/>
      <c r="AB963" s="74"/>
    </row>
    <row r="964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  <c r="AA964" s="74"/>
      <c r="AB964" s="74"/>
    </row>
    <row r="965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  <c r="AA965" s="74"/>
      <c r="AB965" s="74"/>
    </row>
    <row r="966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  <c r="AA966" s="74"/>
      <c r="AB966" s="74"/>
    </row>
    <row r="967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  <c r="AA967" s="74"/>
      <c r="AB967" s="74"/>
    </row>
    <row r="968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  <c r="AA968" s="74"/>
      <c r="AB968" s="74"/>
    </row>
    <row r="969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  <c r="AA969" s="74"/>
      <c r="AB969" s="74"/>
    </row>
    <row r="970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  <c r="AA970" s="74"/>
      <c r="AB970" s="74"/>
    </row>
    <row r="971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  <c r="AA971" s="74"/>
      <c r="AB971" s="74"/>
    </row>
    <row r="972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  <c r="AA972" s="74"/>
      <c r="AB972" s="74"/>
    </row>
    <row r="973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  <c r="AA973" s="74"/>
      <c r="AB973" s="74"/>
    </row>
    <row r="974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  <c r="AA974" s="74"/>
      <c r="AB974" s="74"/>
    </row>
    <row r="975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  <c r="AA975" s="74"/>
      <c r="AB975" s="74"/>
    </row>
    <row r="976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  <c r="AA976" s="74"/>
      <c r="AB976" s="74"/>
    </row>
    <row r="977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  <c r="AA977" s="74"/>
      <c r="AB977" s="74"/>
    </row>
    <row r="978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  <c r="AA978" s="74"/>
      <c r="AB978" s="74"/>
    </row>
    <row r="979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  <c r="AA979" s="74"/>
      <c r="AB979" s="74"/>
    </row>
    <row r="980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  <c r="AA980" s="74"/>
      <c r="AB980" s="74"/>
    </row>
    <row r="981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  <c r="AA981" s="74"/>
      <c r="AB981" s="74"/>
    </row>
    <row r="982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  <c r="AA982" s="74"/>
      <c r="AB982" s="74"/>
    </row>
    <row r="983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  <c r="AA983" s="74"/>
      <c r="AB983" s="74"/>
    </row>
    <row r="984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  <c r="AA984" s="74"/>
      <c r="AB984" s="74"/>
    </row>
    <row r="985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  <c r="AA985" s="74"/>
      <c r="AB985" s="74"/>
    </row>
    <row r="986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  <c r="AA986" s="74"/>
      <c r="AB986" s="74"/>
    </row>
    <row r="987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  <c r="AA987" s="74"/>
      <c r="AB987" s="74"/>
    </row>
    <row r="988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  <c r="AA988" s="74"/>
      <c r="AB988" s="74"/>
    </row>
    <row r="989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  <c r="AA989" s="74"/>
      <c r="AB989" s="74"/>
    </row>
    <row r="990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  <c r="AA990" s="74"/>
      <c r="AB990" s="74"/>
    </row>
    <row r="991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  <c r="AA991" s="74"/>
      <c r="AB991" s="74"/>
    </row>
    <row r="992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  <c r="AA992" s="74"/>
      <c r="AB992" s="74"/>
    </row>
    <row r="993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  <c r="AA993" s="74"/>
      <c r="AB993" s="74"/>
    </row>
    <row r="994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  <c r="AA994" s="74"/>
      <c r="AB994" s="74"/>
    </row>
    <row r="995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  <c r="AA995" s="74"/>
      <c r="AB995" s="74"/>
    </row>
    <row r="996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  <c r="AA996" s="74"/>
      <c r="AB996" s="74"/>
    </row>
    <row r="997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  <c r="AA997" s="74"/>
      <c r="AB997" s="74"/>
    </row>
    <row r="998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  <c r="AA998" s="74"/>
      <c r="AB998" s="74"/>
    </row>
    <row r="999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  <c r="AA999" s="74"/>
      <c r="AB999" s="74"/>
    </row>
  </sheetData>
  <hyperlinks>
    <hyperlink r:id="rId1" ref="A17"/>
  </hyperlin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88"/>
  </cols>
  <sheetData>
    <row r="1">
      <c r="A1" s="86" t="s">
        <v>108</v>
      </c>
      <c r="B1" s="87"/>
      <c r="C1" s="87"/>
      <c r="D1" s="88"/>
    </row>
    <row r="2">
      <c r="A2" s="88"/>
      <c r="B2" s="89" t="s">
        <v>109</v>
      </c>
      <c r="C2" s="90" t="s">
        <v>110</v>
      </c>
      <c r="D2" s="91" t="s">
        <v>111</v>
      </c>
    </row>
    <row r="3">
      <c r="A3" s="90" t="s">
        <v>112</v>
      </c>
      <c r="B3" s="92">
        <v>900000.0</v>
      </c>
      <c r="C3" s="88"/>
      <c r="D3" s="92">
        <f>B3*C4</f>
        <v>8100000</v>
      </c>
    </row>
    <row r="4">
      <c r="A4" s="90" t="s">
        <v>113</v>
      </c>
      <c r="B4" s="93">
        <v>250000.0</v>
      </c>
      <c r="C4" s="92">
        <v>9.0</v>
      </c>
      <c r="D4" s="88"/>
    </row>
    <row r="5">
      <c r="A5" s="94" t="s">
        <v>16</v>
      </c>
      <c r="B5" s="88"/>
      <c r="C5" s="88"/>
      <c r="D5" s="88"/>
    </row>
    <row r="6">
      <c r="A6" s="88"/>
      <c r="B6" s="88"/>
      <c r="C6" s="88"/>
      <c r="D6" s="88"/>
    </row>
    <row r="7">
      <c r="A7" s="90" t="s">
        <v>114</v>
      </c>
      <c r="B7" s="88"/>
      <c r="C7" s="88"/>
      <c r="D7" s="88"/>
    </row>
    <row r="8">
      <c r="A8" s="94" t="s">
        <v>115</v>
      </c>
      <c r="B8" s="88"/>
      <c r="C8" s="88"/>
      <c r="D8" s="88"/>
    </row>
    <row r="9">
      <c r="A9" s="88"/>
      <c r="B9" s="88"/>
      <c r="C9" s="88"/>
      <c r="D9" s="88"/>
    </row>
    <row r="10">
      <c r="A10" s="88"/>
      <c r="B10" s="88"/>
      <c r="C10" s="88"/>
      <c r="D10" s="88"/>
    </row>
    <row r="11">
      <c r="A11" s="95" t="s">
        <v>116</v>
      </c>
      <c r="B11" s="96"/>
      <c r="C11" s="96"/>
      <c r="D11" s="88"/>
    </row>
    <row r="12">
      <c r="A12" s="97" t="s">
        <v>117</v>
      </c>
      <c r="B12" s="98"/>
      <c r="C12" s="99">
        <v>-258000.0</v>
      </c>
      <c r="D12" s="88"/>
    </row>
    <row r="13">
      <c r="A13" s="100" t="s">
        <v>118</v>
      </c>
      <c r="B13" s="98">
        <v>22000.0</v>
      </c>
      <c r="C13" s="92">
        <f>B13*12</f>
        <v>264000</v>
      </c>
      <c r="D13" s="101" t="s">
        <v>119</v>
      </c>
    </row>
    <row r="14">
      <c r="A14" s="97" t="s">
        <v>120</v>
      </c>
      <c r="B14" s="98">
        <v>349.0</v>
      </c>
      <c r="C14" s="102">
        <v>4188.0</v>
      </c>
      <c r="D14" s="101" t="s">
        <v>121</v>
      </c>
    </row>
    <row r="15">
      <c r="A15" s="97" t="s">
        <v>122</v>
      </c>
      <c r="B15" s="103"/>
      <c r="C15" s="99">
        <v>3759.0</v>
      </c>
      <c r="D15" s="101" t="s">
        <v>121</v>
      </c>
    </row>
    <row r="16">
      <c r="A16" s="100" t="s">
        <v>123</v>
      </c>
      <c r="B16" s="103"/>
      <c r="C16" s="92">
        <v>41095.0</v>
      </c>
      <c r="D16" s="101" t="s">
        <v>124</v>
      </c>
    </row>
    <row r="17">
      <c r="A17" s="100" t="s">
        <v>125</v>
      </c>
      <c r="B17" s="103"/>
      <c r="C17" s="99">
        <v>55510.0</v>
      </c>
      <c r="D17" s="101" t="s">
        <v>126</v>
      </c>
    </row>
    <row r="18">
      <c r="A18" s="104" t="s">
        <v>127</v>
      </c>
      <c r="B18" s="103"/>
      <c r="C18" s="92">
        <v>14912.0</v>
      </c>
      <c r="D18" s="101" t="s">
        <v>128</v>
      </c>
    </row>
    <row r="19">
      <c r="A19" s="105" t="s">
        <v>129</v>
      </c>
      <c r="B19" s="103"/>
      <c r="C19" s="106">
        <f>SUM(C12:C18)</f>
        <v>125464</v>
      </c>
      <c r="D19" s="88"/>
    </row>
    <row r="20">
      <c r="A20" s="88"/>
      <c r="B20" s="88"/>
      <c r="C20" s="88"/>
      <c r="D20" s="88"/>
    </row>
    <row r="21">
      <c r="A21" s="88"/>
      <c r="B21" s="88"/>
      <c r="C21" s="88"/>
      <c r="D21" s="88"/>
    </row>
    <row r="22">
      <c r="A22" s="107" t="s">
        <v>130</v>
      </c>
      <c r="B22" s="96"/>
      <c r="C22" s="96"/>
      <c r="D22" s="88"/>
    </row>
    <row r="23">
      <c r="A23" s="97" t="s">
        <v>131</v>
      </c>
      <c r="B23" s="108">
        <f>1750+1000</f>
        <v>2750</v>
      </c>
      <c r="C23" s="99">
        <v>-31000.0</v>
      </c>
      <c r="D23" s="88"/>
    </row>
    <row r="24">
      <c r="A24" s="100" t="s">
        <v>118</v>
      </c>
      <c r="B24" s="98">
        <v>4800.0</v>
      </c>
      <c r="C24" s="92">
        <f>B24*12</f>
        <v>57600</v>
      </c>
      <c r="D24" s="88"/>
    </row>
    <row r="25">
      <c r="A25" s="100" t="s">
        <v>132</v>
      </c>
      <c r="B25" s="98">
        <v>0.0</v>
      </c>
      <c r="C25" s="92">
        <v>0.0</v>
      </c>
      <c r="D25" s="88"/>
    </row>
    <row r="26">
      <c r="A26" s="100" t="s">
        <v>123</v>
      </c>
      <c r="B26" s="108">
        <v>1650.0</v>
      </c>
      <c r="C26" s="92">
        <f>B26*12</f>
        <v>19800</v>
      </c>
      <c r="D26" s="88"/>
    </row>
    <row r="27">
      <c r="A27" s="105" t="s">
        <v>129</v>
      </c>
      <c r="B27" s="103"/>
      <c r="C27" s="106">
        <f>SUM(C23:C26)</f>
        <v>46400</v>
      </c>
      <c r="D27" s="88"/>
    </row>
    <row r="28">
      <c r="A28" s="109"/>
      <c r="B28" s="88"/>
      <c r="C28" s="88"/>
      <c r="D28" s="88"/>
    </row>
    <row r="29">
      <c r="A29" s="95" t="s">
        <v>133</v>
      </c>
      <c r="B29" s="96"/>
      <c r="C29" s="96"/>
      <c r="D29" s="88"/>
    </row>
    <row r="30">
      <c r="A30" s="100" t="s">
        <v>118</v>
      </c>
      <c r="B30" s="98">
        <v>6500.0</v>
      </c>
      <c r="C30" s="92">
        <f t="shared" ref="C30:C31" si="1">B30*12</f>
        <v>78000</v>
      </c>
      <c r="D30" s="88"/>
    </row>
    <row r="31">
      <c r="A31" s="100" t="s">
        <v>134</v>
      </c>
      <c r="B31" s="98">
        <v>0.0</v>
      </c>
      <c r="C31" s="92">
        <f t="shared" si="1"/>
        <v>0</v>
      </c>
      <c r="D31" s="88"/>
    </row>
    <row r="32">
      <c r="A32" s="105" t="s">
        <v>129</v>
      </c>
      <c r="B32" s="103"/>
      <c r="C32" s="106">
        <f>SUM(C30:C31)</f>
        <v>78000</v>
      </c>
      <c r="D32" s="88"/>
    </row>
    <row r="33">
      <c r="A33" s="109"/>
      <c r="B33" s="88"/>
      <c r="C33" s="88"/>
      <c r="D33" s="88"/>
    </row>
    <row r="34">
      <c r="A34" s="109"/>
      <c r="B34" s="88"/>
      <c r="C34" s="88"/>
      <c r="D34" s="88"/>
    </row>
    <row r="35">
      <c r="A35" s="88"/>
      <c r="B35" s="88"/>
      <c r="C35" s="88"/>
      <c r="D35" s="88"/>
    </row>
    <row r="36">
      <c r="A36" s="107" t="s">
        <v>135</v>
      </c>
      <c r="B36" s="96"/>
      <c r="C36" s="96"/>
      <c r="D36" s="88"/>
    </row>
    <row r="37">
      <c r="A37" s="88"/>
      <c r="B37" s="88"/>
      <c r="C37" s="88"/>
      <c r="D37" s="88"/>
    </row>
    <row r="38">
      <c r="A38" s="90" t="s">
        <v>136</v>
      </c>
      <c r="B38" s="92">
        <f>2*(235*85)</f>
        <v>39950</v>
      </c>
      <c r="C38" s="92">
        <f t="shared" ref="C38:C40" si="2">12*B38</f>
        <v>479400</v>
      </c>
      <c r="D38" s="88"/>
    </row>
    <row r="39">
      <c r="A39" s="90" t="s">
        <v>137</v>
      </c>
      <c r="B39" s="92">
        <v>850.0</v>
      </c>
      <c r="C39" s="92">
        <f t="shared" si="2"/>
        <v>10200</v>
      </c>
      <c r="D39" s="88"/>
    </row>
    <row r="40">
      <c r="A40" s="90" t="s">
        <v>138</v>
      </c>
      <c r="B40" s="92">
        <v>33000.0</v>
      </c>
      <c r="C40" s="92">
        <f t="shared" si="2"/>
        <v>396000</v>
      </c>
      <c r="D40" s="110"/>
    </row>
    <row r="41">
      <c r="A41" s="105" t="s">
        <v>129</v>
      </c>
      <c r="B41" s="103"/>
      <c r="C41" s="106">
        <f>SUM(C38:C40)</f>
        <v>885600</v>
      </c>
      <c r="D41" s="110"/>
    </row>
    <row r="42">
      <c r="A42" s="88"/>
      <c r="B42" s="88"/>
      <c r="C42" s="88"/>
      <c r="D42" s="88"/>
    </row>
  </sheetData>
  <hyperlinks>
    <hyperlink r:id="rId1" ref="A1"/>
    <hyperlink r:id="rId2" ref="D2"/>
    <hyperlink r:id="rId3" ref="A18"/>
  </hyperlinks>
  <drawing r:id="rId4"/>
</worksheet>
</file>