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k-hajnova\Downloads\"/>
    </mc:Choice>
  </mc:AlternateContent>
  <bookViews>
    <workbookView xWindow="0" yWindow="0" windowWidth="9792" windowHeight="115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G20" i="1" l="1"/>
  <c r="G18" i="1"/>
  <c r="G19" i="1"/>
  <c r="G22" i="1"/>
  <c r="G23" i="1"/>
  <c r="G24" i="1"/>
  <c r="G25" i="1"/>
  <c r="G16" i="1"/>
  <c r="F27" i="1"/>
  <c r="F28" i="1"/>
  <c r="I16" i="1"/>
  <c r="I32" i="1" l="1"/>
  <c r="F29" i="1"/>
  <c r="F33" i="1" s="1"/>
  <c r="I27" i="1"/>
  <c r="I17" i="1"/>
  <c r="G17" i="1" s="1"/>
  <c r="I18" i="1"/>
  <c r="I19" i="1"/>
  <c r="I20" i="1"/>
  <c r="I21" i="1"/>
  <c r="I22" i="1"/>
  <c r="I23" i="1"/>
  <c r="I24" i="1"/>
  <c r="I25" i="1"/>
  <c r="I26" i="1"/>
  <c r="G26" i="1" s="1"/>
  <c r="G29" i="1" s="1"/>
  <c r="G33" i="1" s="1"/>
  <c r="H30" i="1"/>
  <c r="G28" i="1"/>
</calcChain>
</file>

<file path=xl/sharedStrings.xml><?xml version="1.0" encoding="utf-8"?>
<sst xmlns="http://schemas.openxmlformats.org/spreadsheetml/2006/main" count="48" uniqueCount="41">
  <si>
    <t>Počet koaličních poslanců</t>
  </si>
  <si>
    <t>Počet poslanců Piráti</t>
  </si>
  <si>
    <t>Volební výsledek koalice %</t>
  </si>
  <si>
    <t>Rozhodný poměr</t>
  </si>
  <si>
    <t>Příspěvek na mandát poslance (rok)</t>
  </si>
  <si>
    <t>Příspěvek na mandát poslance (období)</t>
  </si>
  <si>
    <t>Počet hlasů koalice</t>
  </si>
  <si>
    <t>Příspěvek za hlasy</t>
  </si>
  <si>
    <t>Volební výsledek Piráti pro stálý příspěvek %</t>
  </si>
  <si>
    <t>Volební výsledek STAN pro stálý příspěvek %</t>
  </si>
  <si>
    <t>Stálý příspěvek (rok)</t>
  </si>
  <si>
    <t>Stálý příspěvek (období)</t>
  </si>
  <si>
    <t>Varianta 37</t>
  </si>
  <si>
    <t>2025 (3/4)</t>
  </si>
  <si>
    <t>2025 (1/4)</t>
  </si>
  <si>
    <t>průměrný rok</t>
  </si>
  <si>
    <t>parlament</t>
  </si>
  <si>
    <t>prezident</t>
  </si>
  <si>
    <t>EP, sen, kraj</t>
  </si>
  <si>
    <t>Příspěvek na mandát poslance</t>
  </si>
  <si>
    <t>Stálý příspěvek</t>
  </si>
  <si>
    <t>Příspěvek na mandát krajského zastupitele</t>
  </si>
  <si>
    <t>Příspěvek na mandát senátora</t>
  </si>
  <si>
    <t>0.000</t>
  </si>
  <si>
    <t>Příspěvek za hlasy Eurovolby - rozpočtově neutrální odhad</t>
  </si>
  <si>
    <t>Přijaté koaliční podíly</t>
  </si>
  <si>
    <t>Členské příspěvky - odhad</t>
  </si>
  <si>
    <t>Dary - odhad</t>
  </si>
  <si>
    <t>Příjmy z úroků - odhad</t>
  </si>
  <si>
    <t>Příspěvek na Institut Pí</t>
  </si>
  <si>
    <t>Převod výsledku hospodaření</t>
  </si>
  <si>
    <t>PŘÍJMY BEZ VH, Pí A HLASŮ</t>
  </si>
  <si>
    <t>CELKEM ZDROJE</t>
  </si>
  <si>
    <t>výdaje volby</t>
  </si>
  <si>
    <t>výdaje ostatní</t>
  </si>
  <si>
    <t>CELKEM VÝDAJE</t>
  </si>
  <si>
    <t>VH</t>
  </si>
  <si>
    <t>kom, Pha, sen</t>
  </si>
  <si>
    <t>-</t>
  </si>
  <si>
    <t>po sněmovních volbách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</si>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</sst>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b/>
      <sz val="10"/>
      <color rgb="FFFFFFFF"/>
      <name val="Roboto Condensed"/>
    </font>
    <font>
      <sz val="10"/>
      <color theme="1"/>
      <name val="Arial"/>
      <family val="2"/>
      <charset val="238"/>
    </font>
    <font>
      <sz val="10"/>
      <color theme="1"/>
      <name val="Roboto Condensed"/>
    </font>
    <font>
      <b/>
      <sz val="10"/>
      <color theme="1"/>
      <name val="Roboto Condensed"/>
    </font>
    <font>
      <sz val="10"/>
      <color rgb="FFFFFFFF"/>
      <name val="Roboto Condensed"/>
    </font>
    <font>
      <i/>
      <sz val="10"/>
      <color theme="1"/>
      <name val="Roboto Condensed"/>
    </font>
    <font>
      <b/>
      <sz val="10"/>
      <color rgb="FF0000FF"/>
      <name val="Roboto Condensed"/>
    </font>
    <font>
      <b/>
      <sz val="10"/>
      <color rgb="FF4285F4"/>
      <name val="Roboto Condensed"/>
    </font>
    <font>
      <sz val="10"/>
      <color theme="0"/>
      <name val="Arial"/>
      <family val="2"/>
      <charset val="238"/>
    </font>
    <font>
      <b/>
      <sz val="10"/>
      <color theme="1"/>
      <name val="Roboto Condensed"/>
      <charset val="238"/>
    </font>
    <font>
      <sz val="10"/>
      <color theme="1"/>
      <name val="Roboto Condensed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4" fillId="3" borderId="1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/>
    </xf>
    <xf numFmtId="3" fontId="3" fillId="5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4" fillId="3" borderId="1" xfId="0" applyNumberFormat="1" applyFont="1" applyFill="1" applyBorder="1" applyAlignment="1">
      <alignment horizontal="right" wrapText="1"/>
    </xf>
    <xf numFmtId="0" fontId="4" fillId="4" borderId="1" xfId="0" applyNumberFormat="1" applyFont="1" applyFill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10" fillId="6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CE5CD"/>
      <color rgb="FFE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D14" workbookViewId="0">
      <selection activeCell="F33" sqref="F33"/>
    </sheetView>
  </sheetViews>
  <sheetFormatPr defaultRowHeight="14.4"/>
  <cols>
    <col min="1" max="1" width="39.109375" customWidth="1"/>
    <col min="2" max="9" width="13" customWidth="1"/>
    <col min="10" max="11" width="10.44140625" customWidth="1"/>
  </cols>
  <sheetData>
    <row r="1" spans="1:11" ht="15" thickBot="1">
      <c r="A1" s="1" t="s">
        <v>0</v>
      </c>
      <c r="B1" s="2">
        <v>37</v>
      </c>
      <c r="C1" s="2">
        <v>2025</v>
      </c>
      <c r="D1" s="3"/>
      <c r="E1" s="3"/>
      <c r="F1" s="3"/>
      <c r="G1" s="3"/>
      <c r="H1" s="3"/>
      <c r="I1" s="3"/>
      <c r="J1" s="3"/>
      <c r="K1" s="3"/>
    </row>
    <row r="2" spans="1:11" ht="15" thickBot="1">
      <c r="A2" s="4" t="s">
        <v>1</v>
      </c>
      <c r="B2" s="27">
        <v>25.62</v>
      </c>
      <c r="C2" s="30">
        <v>22.5</v>
      </c>
      <c r="D2" s="3"/>
      <c r="E2" s="3"/>
      <c r="F2" s="3"/>
      <c r="G2" s="3"/>
      <c r="H2" s="3"/>
      <c r="I2" s="3"/>
      <c r="J2" s="3"/>
      <c r="K2" s="3"/>
    </row>
    <row r="3" spans="1:11" ht="15" thickBot="1">
      <c r="A3" s="4" t="s">
        <v>2</v>
      </c>
      <c r="B3" s="27">
        <v>15.62</v>
      </c>
      <c r="C3" s="31" t="s">
        <v>38</v>
      </c>
      <c r="D3" s="3"/>
      <c r="E3" s="3"/>
      <c r="F3" s="3"/>
      <c r="G3" s="3"/>
      <c r="H3" s="3"/>
      <c r="I3" s="3"/>
      <c r="J3" s="3"/>
      <c r="K3" s="3"/>
    </row>
    <row r="4" spans="1:11" ht="15" thickBot="1">
      <c r="A4" s="4" t="s">
        <v>3</v>
      </c>
      <c r="B4" s="27">
        <v>2.25</v>
      </c>
      <c r="C4" s="31" t="s">
        <v>38</v>
      </c>
      <c r="D4" s="3"/>
      <c r="E4" s="3"/>
      <c r="F4" s="3"/>
      <c r="G4" s="3"/>
      <c r="H4" s="3"/>
      <c r="I4" s="3"/>
      <c r="J4" s="3"/>
      <c r="K4" s="3"/>
    </row>
    <row r="5" spans="1:11" ht="15" thickBot="1">
      <c r="A5" s="4" t="s">
        <v>4</v>
      </c>
      <c r="B5" s="28">
        <v>11527</v>
      </c>
      <c r="C5" s="5">
        <v>10125</v>
      </c>
      <c r="D5" s="3"/>
      <c r="E5" s="3"/>
      <c r="F5" s="3"/>
      <c r="G5" s="3"/>
      <c r="H5" s="3"/>
      <c r="I5" s="3"/>
      <c r="J5" s="3"/>
      <c r="K5" s="3"/>
    </row>
    <row r="6" spans="1:11" ht="15" thickBot="1">
      <c r="A6" s="4" t="s">
        <v>5</v>
      </c>
      <c r="B6" s="29">
        <v>46108</v>
      </c>
      <c r="C6" s="6">
        <v>40500</v>
      </c>
      <c r="D6" s="3"/>
      <c r="E6" s="3"/>
      <c r="F6" s="3"/>
      <c r="G6" s="3"/>
      <c r="H6" s="3"/>
      <c r="I6" s="3"/>
      <c r="J6" s="3"/>
      <c r="K6" s="3"/>
    </row>
    <row r="7" spans="1:11" ht="15" thickBot="1">
      <c r="A7" s="4" t="s">
        <v>6</v>
      </c>
      <c r="B7" s="27">
        <v>839776</v>
      </c>
      <c r="C7" s="31" t="s">
        <v>38</v>
      </c>
      <c r="D7" s="3"/>
      <c r="E7" s="3"/>
      <c r="F7" s="3"/>
      <c r="G7" s="3"/>
      <c r="H7" s="3"/>
      <c r="I7" s="3"/>
      <c r="J7" s="3"/>
      <c r="K7" s="3"/>
    </row>
    <row r="8" spans="1:11" ht="15" thickBot="1">
      <c r="A8" s="4" t="s">
        <v>7</v>
      </c>
      <c r="B8" s="29">
        <v>40697</v>
      </c>
      <c r="C8" s="31" t="s">
        <v>38</v>
      </c>
      <c r="D8" s="3"/>
      <c r="E8" s="3"/>
      <c r="F8" s="3"/>
      <c r="G8" s="3"/>
      <c r="H8" s="3"/>
      <c r="I8" s="3"/>
      <c r="J8" s="3"/>
      <c r="K8" s="3"/>
    </row>
    <row r="9" spans="1:11" ht="16.2" customHeight="1" thickBot="1">
      <c r="A9" s="4" t="s">
        <v>8</v>
      </c>
      <c r="B9" s="27">
        <v>8.89</v>
      </c>
      <c r="C9" s="31" t="s">
        <v>38</v>
      </c>
      <c r="D9" s="3"/>
      <c r="E9" s="3"/>
      <c r="F9" s="3"/>
      <c r="G9" s="3"/>
      <c r="H9" s="3"/>
      <c r="I9" s="3"/>
      <c r="J9" s="3"/>
      <c r="K9" s="3"/>
    </row>
    <row r="10" spans="1:11" ht="15" thickBot="1">
      <c r="A10" s="4" t="s">
        <v>9</v>
      </c>
      <c r="B10" s="27">
        <v>6.73</v>
      </c>
      <c r="C10" s="31" t="s">
        <v>38</v>
      </c>
      <c r="D10" s="3"/>
      <c r="E10" s="3"/>
      <c r="F10" s="3"/>
      <c r="G10" s="3"/>
      <c r="H10" s="3"/>
      <c r="I10" s="3"/>
      <c r="J10" s="3"/>
      <c r="K10" s="3"/>
    </row>
    <row r="11" spans="1:11" ht="15" thickBot="1">
      <c r="A11" s="4" t="s">
        <v>10</v>
      </c>
      <c r="B11" s="28">
        <v>3500</v>
      </c>
      <c r="C11" s="28">
        <v>7000</v>
      </c>
      <c r="D11" s="3"/>
      <c r="E11" s="3"/>
      <c r="F11" s="3"/>
      <c r="G11" s="3"/>
      <c r="H11" s="3"/>
      <c r="I11" s="3"/>
      <c r="J11" s="3"/>
      <c r="K11" s="3"/>
    </row>
    <row r="12" spans="1:11" ht="15" thickBot="1">
      <c r="A12" s="4" t="s">
        <v>11</v>
      </c>
      <c r="B12" s="29">
        <v>14000</v>
      </c>
      <c r="C12" s="29">
        <v>28000</v>
      </c>
      <c r="D12" s="3"/>
      <c r="E12" s="3"/>
      <c r="F12" s="3"/>
      <c r="G12" s="3"/>
      <c r="H12" s="3"/>
      <c r="I12" s="3"/>
      <c r="J12" s="3"/>
      <c r="K12" s="3"/>
    </row>
    <row r="13" spans="1:11" ht="1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 thickBot="1">
      <c r="A14" s="1" t="s">
        <v>12</v>
      </c>
      <c r="B14" s="7">
        <v>2023</v>
      </c>
      <c r="C14" s="7">
        <v>2024</v>
      </c>
      <c r="D14" s="8" t="s">
        <v>13</v>
      </c>
      <c r="E14" s="7" t="s">
        <v>14</v>
      </c>
      <c r="F14" s="7">
        <v>2026</v>
      </c>
      <c r="G14" s="7" t="s">
        <v>15</v>
      </c>
      <c r="H14" s="3"/>
      <c r="I14" s="7">
        <v>2025</v>
      </c>
    </row>
    <row r="15" spans="1:11" s="36" customFormat="1" ht="31.2" customHeight="1" thickBot="1">
      <c r="A15" s="32"/>
      <c r="B15" s="33" t="s">
        <v>17</v>
      </c>
      <c r="C15" s="33" t="s">
        <v>18</v>
      </c>
      <c r="D15" s="34" t="s">
        <v>16</v>
      </c>
      <c r="E15" s="33" t="s">
        <v>39</v>
      </c>
      <c r="F15" s="33" t="s">
        <v>37</v>
      </c>
      <c r="G15" s="32"/>
      <c r="H15" s="35"/>
      <c r="I15" s="32"/>
    </row>
    <row r="16" spans="1:11" ht="15" thickBot="1">
      <c r="A16" s="4" t="s">
        <v>19</v>
      </c>
      <c r="B16" s="9">
        <v>11527</v>
      </c>
      <c r="C16" s="9">
        <v>11527</v>
      </c>
      <c r="D16" s="10">
        <v>8645</v>
      </c>
      <c r="E16" s="11">
        <v>2531</v>
      </c>
      <c r="F16" s="9">
        <v>10125</v>
      </c>
      <c r="G16" s="9">
        <f>(B16+C16+I16+F16)/4</f>
        <v>11088.75</v>
      </c>
      <c r="H16" s="3"/>
      <c r="I16" s="9">
        <f>D16+E16</f>
        <v>11176</v>
      </c>
    </row>
    <row r="17" spans="1:9" ht="15" thickBot="1">
      <c r="A17" s="4" t="s">
        <v>20</v>
      </c>
      <c r="B17" s="9">
        <v>4190</v>
      </c>
      <c r="C17" s="9">
        <v>4190</v>
      </c>
      <c r="D17" s="10">
        <v>3143</v>
      </c>
      <c r="E17" s="11">
        <v>1360</v>
      </c>
      <c r="F17" s="9">
        <v>7000</v>
      </c>
      <c r="G17" s="9">
        <f t="shared" ref="G17:G26" si="0">(B17+C17+I17+F17)/4</f>
        <v>4970.75</v>
      </c>
      <c r="H17" s="3"/>
      <c r="I17" s="9">
        <f t="shared" ref="I17:I26" si="1">D17+E17</f>
        <v>4503</v>
      </c>
    </row>
    <row r="18" spans="1:9" ht="15" thickBot="1">
      <c r="A18" s="4" t="s">
        <v>21</v>
      </c>
      <c r="B18" s="9">
        <v>5600</v>
      </c>
      <c r="C18" s="13">
        <v>5600</v>
      </c>
      <c r="D18" s="10">
        <v>4200</v>
      </c>
      <c r="E18" s="11">
        <v>1400</v>
      </c>
      <c r="F18" s="9">
        <v>5600</v>
      </c>
      <c r="G18" s="9">
        <f t="shared" si="0"/>
        <v>5600</v>
      </c>
      <c r="H18" s="3"/>
      <c r="I18" s="9">
        <f t="shared" si="1"/>
        <v>5600</v>
      </c>
    </row>
    <row r="19" spans="1:9" ht="15" thickBot="1">
      <c r="A19" s="4" t="s">
        <v>22</v>
      </c>
      <c r="B19" s="12">
        <v>900</v>
      </c>
      <c r="C19" s="14">
        <v>900</v>
      </c>
      <c r="D19" s="15">
        <v>675</v>
      </c>
      <c r="E19" s="16">
        <v>225</v>
      </c>
      <c r="F19" s="12">
        <v>900</v>
      </c>
      <c r="G19" s="9">
        <f t="shared" si="0"/>
        <v>900</v>
      </c>
      <c r="H19" s="3"/>
      <c r="I19" s="9">
        <f t="shared" si="1"/>
        <v>900</v>
      </c>
    </row>
    <row r="20" spans="1:9" ht="15" thickBot="1">
      <c r="A20" s="4" t="s">
        <v>7</v>
      </c>
      <c r="B20" s="12" t="s">
        <v>23</v>
      </c>
      <c r="C20" s="40">
        <v>0</v>
      </c>
      <c r="D20" s="15">
        <v>0</v>
      </c>
      <c r="E20" s="9">
        <v>40500</v>
      </c>
      <c r="F20" s="12">
        <v>0</v>
      </c>
      <c r="G20" s="9">
        <f>E20/4</f>
        <v>10125</v>
      </c>
      <c r="H20" s="3"/>
      <c r="I20" s="9">
        <f t="shared" si="1"/>
        <v>40500</v>
      </c>
    </row>
    <row r="21" spans="1:9" ht="15" thickBot="1">
      <c r="A21" s="17" t="s">
        <v>24</v>
      </c>
      <c r="B21" s="12" t="s">
        <v>23</v>
      </c>
      <c r="C21" s="13">
        <v>6500</v>
      </c>
      <c r="D21" s="15">
        <v>0</v>
      </c>
      <c r="E21" s="12">
        <v>0</v>
      </c>
      <c r="F21" s="12">
        <v>0</v>
      </c>
      <c r="G21" s="9"/>
      <c r="H21" s="3"/>
      <c r="I21" s="9">
        <f t="shared" si="1"/>
        <v>0</v>
      </c>
    </row>
    <row r="22" spans="1:9" ht="15" thickBot="1">
      <c r="A22" s="4" t="s">
        <v>25</v>
      </c>
      <c r="B22" s="12">
        <v>433</v>
      </c>
      <c r="C22" s="12">
        <v>433</v>
      </c>
      <c r="D22" s="15">
        <v>325</v>
      </c>
      <c r="E22" s="16">
        <v>108</v>
      </c>
      <c r="F22" s="12">
        <v>0</v>
      </c>
      <c r="G22" s="9">
        <f t="shared" si="0"/>
        <v>324.75</v>
      </c>
      <c r="H22" s="3"/>
      <c r="I22" s="9">
        <f t="shared" si="1"/>
        <v>433</v>
      </c>
    </row>
    <row r="23" spans="1:9" ht="15" thickBot="1">
      <c r="A23" s="4" t="s">
        <v>26</v>
      </c>
      <c r="B23" s="12">
        <v>200</v>
      </c>
      <c r="C23" s="12">
        <v>200</v>
      </c>
      <c r="D23" s="15">
        <v>150</v>
      </c>
      <c r="E23" s="12">
        <v>50</v>
      </c>
      <c r="F23" s="12">
        <v>200</v>
      </c>
      <c r="G23" s="9">
        <f t="shared" si="0"/>
        <v>200</v>
      </c>
      <c r="H23" s="3"/>
      <c r="I23" s="9">
        <f t="shared" si="1"/>
        <v>200</v>
      </c>
    </row>
    <row r="24" spans="1:9" ht="15" thickBot="1">
      <c r="A24" s="4" t="s">
        <v>27</v>
      </c>
      <c r="B24" s="9">
        <v>1500</v>
      </c>
      <c r="C24" s="9">
        <v>2000</v>
      </c>
      <c r="D24" s="10">
        <v>10500</v>
      </c>
      <c r="E24" s="12">
        <v>500</v>
      </c>
      <c r="F24" s="9">
        <v>3000</v>
      </c>
      <c r="G24" s="9">
        <f t="shared" si="0"/>
        <v>4375</v>
      </c>
      <c r="H24" s="3"/>
      <c r="I24" s="9">
        <f t="shared" si="1"/>
        <v>11000</v>
      </c>
    </row>
    <row r="25" spans="1:9" ht="15" thickBot="1">
      <c r="A25" s="4" t="s">
        <v>28</v>
      </c>
      <c r="B25" s="9">
        <v>3000</v>
      </c>
      <c r="C25" s="12">
        <v>1500</v>
      </c>
      <c r="D25" s="15">
        <v>500</v>
      </c>
      <c r="E25" s="12">
        <v>250</v>
      </c>
      <c r="F25" s="12">
        <v>750</v>
      </c>
      <c r="G25" s="9">
        <f t="shared" si="0"/>
        <v>1500</v>
      </c>
      <c r="H25" s="3"/>
      <c r="I25" s="9">
        <f t="shared" si="1"/>
        <v>750</v>
      </c>
    </row>
    <row r="26" spans="1:9" ht="15" thickBot="1">
      <c r="A26" s="4" t="s">
        <v>29</v>
      </c>
      <c r="B26" s="9">
        <v>4881</v>
      </c>
      <c r="C26" s="12">
        <v>4881</v>
      </c>
      <c r="D26" s="15">
        <v>2440.5</v>
      </c>
      <c r="E26" s="12">
        <v>2440.5</v>
      </c>
      <c r="F26" s="12">
        <v>5825</v>
      </c>
      <c r="G26" s="9">
        <f t="shared" si="0"/>
        <v>5117</v>
      </c>
      <c r="H26" s="3"/>
      <c r="I26" s="9">
        <f t="shared" si="1"/>
        <v>4881</v>
      </c>
    </row>
    <row r="27" spans="1:9" ht="15" thickBot="1">
      <c r="A27" s="4" t="s">
        <v>30</v>
      </c>
      <c r="B27" s="9">
        <v>40478</v>
      </c>
      <c r="C27" s="9">
        <v>28091</v>
      </c>
      <c r="D27" s="10">
        <v>16164</v>
      </c>
      <c r="E27" s="9">
        <v>-1356</v>
      </c>
      <c r="F27" s="18">
        <f>I33</f>
        <v>37062</v>
      </c>
      <c r="G27" s="9"/>
      <c r="H27" s="3"/>
      <c r="I27" s="9">
        <f>C33</f>
        <v>16164</v>
      </c>
    </row>
    <row r="28" spans="1:9" ht="15" thickBot="1">
      <c r="A28" s="19" t="s">
        <v>31</v>
      </c>
      <c r="B28" s="20">
        <v>27350</v>
      </c>
      <c r="C28" s="20">
        <v>32850</v>
      </c>
      <c r="D28" s="21">
        <v>28137</v>
      </c>
      <c r="E28" s="20">
        <v>46924</v>
      </c>
      <c r="F28" s="20">
        <f>SUM(F16:F25)</f>
        <v>27575</v>
      </c>
      <c r="G28" s="20">
        <f>SUM(G16:G24)-G20-G21+G25</f>
        <v>28959.25</v>
      </c>
      <c r="H28" s="3"/>
      <c r="I28" s="37">
        <v>75062</v>
      </c>
    </row>
    <row r="29" spans="1:9" ht="15" thickBot="1">
      <c r="A29" s="19" t="s">
        <v>32</v>
      </c>
      <c r="B29" s="20">
        <v>72709</v>
      </c>
      <c r="C29" s="20">
        <v>65822</v>
      </c>
      <c r="D29" s="21">
        <v>46742</v>
      </c>
      <c r="E29" s="20">
        <v>48009</v>
      </c>
      <c r="F29" s="20">
        <f>SUM(F16:F27)</f>
        <v>70462</v>
      </c>
      <c r="G29" s="20">
        <f>SUM(G16:G27)</f>
        <v>44201.25</v>
      </c>
      <c r="H29" s="3"/>
      <c r="I29" s="20">
        <v>94752</v>
      </c>
    </row>
    <row r="30" spans="1:9" ht="15" thickBot="1">
      <c r="A30" s="22" t="s">
        <v>33</v>
      </c>
      <c r="B30" s="23">
        <v>1100</v>
      </c>
      <c r="C30" s="23">
        <v>11900</v>
      </c>
      <c r="D30" s="24">
        <v>18000</v>
      </c>
      <c r="E30" s="25">
        <v>0</v>
      </c>
      <c r="F30" s="25">
        <v>10000</v>
      </c>
      <c r="G30" s="23">
        <v>5425</v>
      </c>
      <c r="H30" s="9">
        <f>SUM(B30:F30)</f>
        <v>41000</v>
      </c>
      <c r="I30" s="23">
        <v>18000</v>
      </c>
    </row>
    <row r="31" spans="1:9" ht="15" thickBot="1">
      <c r="A31" s="4" t="s">
        <v>34</v>
      </c>
      <c r="B31" s="9">
        <v>38637</v>
      </c>
      <c r="C31" s="9">
        <v>32877</v>
      </c>
      <c r="D31" s="10">
        <v>27657</v>
      </c>
      <c r="E31" s="9">
        <v>8507</v>
      </c>
      <c r="F31" s="26">
        <v>34000</v>
      </c>
      <c r="G31" s="9">
        <v>36409</v>
      </c>
      <c r="H31" s="3"/>
      <c r="I31" s="9">
        <v>36164</v>
      </c>
    </row>
    <row r="32" spans="1:9" ht="15" thickBot="1">
      <c r="A32" s="19" t="s">
        <v>35</v>
      </c>
      <c r="B32" s="20">
        <v>39737</v>
      </c>
      <c r="C32" s="20">
        <v>44777</v>
      </c>
      <c r="D32" s="21">
        <v>45657</v>
      </c>
      <c r="E32" s="20">
        <v>8507</v>
      </c>
      <c r="F32" s="20">
        <v>44000</v>
      </c>
      <c r="G32" s="20">
        <v>45484</v>
      </c>
      <c r="H32" s="3"/>
      <c r="I32" s="20">
        <f>D32+E32</f>
        <v>54164</v>
      </c>
    </row>
    <row r="33" spans="1:11" ht="15" thickBot="1">
      <c r="A33" s="4" t="s">
        <v>36</v>
      </c>
      <c r="B33" s="9">
        <v>28091</v>
      </c>
      <c r="C33" s="9">
        <v>16164</v>
      </c>
      <c r="D33" s="10">
        <v>-1356</v>
      </c>
      <c r="E33" s="38">
        <v>37062</v>
      </c>
      <c r="F33" s="38">
        <f>F29-F32-F26</f>
        <v>20637</v>
      </c>
      <c r="G33" s="38">
        <f>G29-G32</f>
        <v>-1282.75</v>
      </c>
      <c r="H33" s="39"/>
      <c r="I33" s="38">
        <f>E33</f>
        <v>37062</v>
      </c>
    </row>
    <row r="34" spans="1:11" ht="15" thickBot="1">
      <c r="A34" s="3"/>
      <c r="B34" s="3"/>
      <c r="C34" s="3"/>
      <c r="D34" s="3"/>
      <c r="E34" s="3"/>
      <c r="F34" s="3"/>
      <c r="G34" s="3"/>
      <c r="H34" s="3" t="s">
        <v>40</v>
      </c>
      <c r="I34" s="3"/>
      <c r="J34" s="3"/>
      <c r="K34" s="3"/>
    </row>
    <row r="35" spans="1:11" ht="15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 thickBot="1">
      <c r="A36" s="4"/>
      <c r="B36" s="12"/>
      <c r="C36" s="4"/>
      <c r="D36" s="4"/>
      <c r="E36" s="4"/>
      <c r="F36" s="3"/>
      <c r="G36" s="3"/>
      <c r="H36" s="3"/>
      <c r="I36" s="3"/>
      <c r="J36" s="3"/>
      <c r="K36" s="3"/>
    </row>
    <row r="37" spans="1:11" ht="15" thickBot="1">
      <c r="A37" s="4"/>
      <c r="B37" s="12"/>
      <c r="C37" s="4"/>
      <c r="D37" s="4"/>
      <c r="E37" s="4"/>
      <c r="F37" s="3"/>
      <c r="G37" s="3"/>
      <c r="H37" s="3"/>
      <c r="I37" s="3"/>
      <c r="J37" s="3"/>
      <c r="K37" s="3"/>
    </row>
    <row r="38" spans="1:11" ht="15" thickBot="1">
      <c r="A38" s="4"/>
      <c r="B38" s="17"/>
      <c r="C38" s="3"/>
      <c r="D38" s="3"/>
      <c r="E38" s="3"/>
      <c r="F38" s="3"/>
      <c r="G38" s="3"/>
      <c r="H38" s="3"/>
      <c r="I38" s="3"/>
      <c r="J38" s="3"/>
      <c r="K38" s="3"/>
    </row>
    <row r="39" spans="1:11" ht="15" thickBot="1">
      <c r="A39" s="4"/>
      <c r="B39" s="4"/>
      <c r="C39" s="3"/>
      <c r="D39" s="3"/>
      <c r="E39" s="3"/>
      <c r="F39" s="3"/>
      <c r="G39" s="3"/>
      <c r="H39" s="3"/>
      <c r="I39" s="3"/>
      <c r="J39" s="3"/>
      <c r="K39" s="3"/>
    </row>
    <row r="40" spans="1:11" ht="15" thickBot="1">
      <c r="A40" s="4"/>
      <c r="B40" s="4"/>
      <c r="C40" s="17"/>
      <c r="D40" s="3"/>
      <c r="E40" s="3"/>
      <c r="F40" s="3"/>
      <c r="G40" s="3"/>
      <c r="H40" s="3"/>
      <c r="I40" s="3"/>
      <c r="J40" s="3"/>
      <c r="K40" s="3"/>
    </row>
    <row r="41" spans="1:11" ht="15" thickBot="1">
      <c r="A41" s="4"/>
      <c r="B41" s="12"/>
      <c r="C41" s="4"/>
      <c r="D41" s="4"/>
      <c r="E41" s="17"/>
      <c r="F41" s="3"/>
      <c r="G41" s="3"/>
      <c r="H41" s="3"/>
      <c r="I41" s="3"/>
      <c r="J41" s="3"/>
      <c r="K41" s="3"/>
    </row>
    <row r="42" spans="1:11" ht="15" thickBot="1">
      <c r="A42" s="4"/>
      <c r="B42" s="4"/>
      <c r="C42" s="4"/>
      <c r="D42" s="4"/>
      <c r="E42" s="4"/>
      <c r="F42" s="3"/>
      <c r="G42" s="3"/>
      <c r="H42" s="3"/>
      <c r="I42" s="3"/>
      <c r="J42" s="3"/>
      <c r="K42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Hajnová Hana Mgr.</dc:creator>
  <cp:lastModifiedBy>Hajnová Hana Mgr.</cp:lastModifiedBy>
  <dcterms:created xsi:type="dcterms:W3CDTF">2023-10-13T18:20:36Z</dcterms:created>
  <dcterms:modified xsi:type="dcterms:W3CDTF">2023-10-15T15:42:30Z</dcterms:modified>
</cp:coreProperties>
</file>