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955" windowHeight="8880" activeTab="1"/>
  </bookViews>
  <sheets>
    <sheet name="Rozpočet 2020" sheetId="1" r:id="rId1"/>
    <sheet name="Aktualizace výhledu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2" l="1"/>
  <c r="E14" i="2"/>
  <c r="D14" i="2"/>
  <c r="C14" i="2"/>
  <c r="B14" i="2"/>
  <c r="B13" i="1" l="1"/>
  <c r="F6" i="2" l="1"/>
  <c r="E6" i="2"/>
  <c r="B4" i="2"/>
  <c r="B37" i="2" s="1"/>
  <c r="C5" i="2" s="1"/>
  <c r="C4" i="2" s="1"/>
  <c r="B4" i="1"/>
  <c r="B2" i="1" s="1"/>
  <c r="C37" i="2" l="1"/>
  <c r="D5" i="2" s="1"/>
  <c r="D4" i="2" s="1"/>
  <c r="D37" i="2" s="1"/>
  <c r="E5" i="2" s="1"/>
  <c r="E4" i="2" s="1"/>
  <c r="E37" i="2" s="1"/>
  <c r="F5" i="2" s="1"/>
  <c r="F4" i="2" s="1"/>
  <c r="F37" i="2" s="1"/>
  <c r="B31" i="1"/>
</calcChain>
</file>

<file path=xl/sharedStrings.xml><?xml version="1.0" encoding="utf-8"?>
<sst xmlns="http://schemas.openxmlformats.org/spreadsheetml/2006/main" count="111" uniqueCount="45">
  <si>
    <t>Příjmy</t>
  </si>
  <si>
    <t>Převod zůstatku</t>
  </si>
  <si>
    <t>Příspěvek na úhradu volebních nákladů</t>
  </si>
  <si>
    <t>Příspěvek za mandát krajského zastupitele</t>
  </si>
  <si>
    <t>Příspěvek za mandát poslance</t>
  </si>
  <si>
    <t>Stálý příspěvek</t>
  </si>
  <si>
    <t>Členské příspěvky 2017</t>
  </si>
  <si>
    <t>Dary</t>
  </si>
  <si>
    <t>-</t>
  </si>
  <si>
    <t>Výdaje</t>
  </si>
  <si>
    <t>Hospodář</t>
  </si>
  <si>
    <t>Rezerva PKS</t>
  </si>
  <si>
    <t>Krajský mediální odbor</t>
  </si>
  <si>
    <t>Vedoucí KMO / Předseda KS JmK</t>
  </si>
  <si>
    <t>Krajské pracovní skupiny</t>
  </si>
  <si>
    <t>Předvolební kampaň krajské volby</t>
  </si>
  <si>
    <t>Předseda MS Brno / Předseda KS JmK</t>
  </si>
  <si>
    <t>Pirate Space Brno</t>
  </si>
  <si>
    <t>Jihomoravské Pirátské centrum</t>
  </si>
  <si>
    <t>Činnost KF JmK</t>
  </si>
  <si>
    <t>Činnost zastupitelů</t>
  </si>
  <si>
    <t>Zastupitelé / Předseda KS JmK</t>
  </si>
  <si>
    <t>Činnost poslanců a europoslanců</t>
  </si>
  <si>
    <t>Poslanci / Europoslanci  / Předseda KS JmK</t>
  </si>
  <si>
    <t>Činnost MS Brno</t>
  </si>
  <si>
    <t>Činnost MS Znojemsko</t>
  </si>
  <si>
    <t>Předseda MS Znojemsko / Předseda KS JmK</t>
  </si>
  <si>
    <t>Činnost MS Slovácko</t>
  </si>
  <si>
    <t>Předseda MS Slovácko / Předseda KS JmK</t>
  </si>
  <si>
    <t>Činnost MS Blanensko</t>
  </si>
  <si>
    <t>Saldo</t>
  </si>
  <si>
    <t>Rozpočtový výhled KS JmK 2019 až 2023</t>
  </si>
  <si>
    <t>Celkem</t>
  </si>
  <si>
    <t>Členské příspěvky</t>
  </si>
  <si>
    <t>Předvolební kampaň komunální volby</t>
  </si>
  <si>
    <t>Předvolební kampaň eurovolby</t>
  </si>
  <si>
    <t>Předvolební kampaň sněmovní volby</t>
  </si>
  <si>
    <t>Odhad darů na senátní volby</t>
  </si>
  <si>
    <t>Provozní výdaje PKS</t>
  </si>
  <si>
    <t>Senátní volby</t>
  </si>
  <si>
    <t>Předvolební kampaň senátní volby + kauce</t>
  </si>
  <si>
    <t>Činost KF JmK</t>
  </si>
  <si>
    <t>Příprava na parlamentní volby</t>
  </si>
  <si>
    <t>Příprava na krajské volby</t>
  </si>
  <si>
    <t>Předseda KS JmK / 1. místopředseda KS JmK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</si>
</sst>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K_č"/>
    <numFmt numFmtId="165" formatCode="0;[Red]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5" fillId="0" borderId="3" xfId="0" applyFont="1" applyBorder="1"/>
    <xf numFmtId="164" fontId="5" fillId="3" borderId="4" xfId="0" applyNumberFormat="1" applyFont="1" applyFill="1" applyBorder="1" applyAlignment="1">
      <alignment horizontal="right"/>
    </xf>
    <xf numFmtId="0" fontId="5" fillId="4" borderId="5" xfId="0" applyFont="1" applyFill="1" applyBorder="1"/>
    <xf numFmtId="164" fontId="5" fillId="5" borderId="6" xfId="0" applyNumberFormat="1" applyFont="1" applyFill="1" applyBorder="1" applyAlignment="1">
      <alignment horizontal="right"/>
    </xf>
    <xf numFmtId="0" fontId="5" fillId="4" borderId="7" xfId="0" applyFont="1" applyFill="1" applyBorder="1"/>
    <xf numFmtId="164" fontId="5" fillId="5" borderId="8" xfId="0" applyNumberFormat="1" applyFont="1" applyFill="1" applyBorder="1" applyAlignment="1">
      <alignment horizontal="right"/>
    </xf>
    <xf numFmtId="0" fontId="5" fillId="4" borderId="9" xfId="0" applyFont="1" applyFill="1" applyBorder="1"/>
    <xf numFmtId="164" fontId="5" fillId="5" borderId="10" xfId="0" applyNumberFormat="1" applyFont="1" applyFill="1" applyBorder="1" applyAlignment="1">
      <alignment horizontal="center"/>
    </xf>
    <xf numFmtId="0" fontId="5" fillId="0" borderId="0" xfId="0" applyFont="1"/>
    <xf numFmtId="165" fontId="5" fillId="0" borderId="0" xfId="0" applyNumberFormat="1" applyFont="1" applyAlignment="1">
      <alignment horizontal="center"/>
    </xf>
    <xf numFmtId="0" fontId="6" fillId="2" borderId="11" xfId="0" applyFont="1" applyFill="1" applyBorder="1"/>
    <xf numFmtId="164" fontId="5" fillId="5" borderId="14" xfId="0" applyNumberFormat="1" applyFont="1" applyFill="1" applyBorder="1" applyAlignment="1">
      <alignment horizontal="right"/>
    </xf>
    <xf numFmtId="164" fontId="5" fillId="8" borderId="6" xfId="0" applyNumberFormat="1" applyFont="1" applyFill="1" applyBorder="1" applyAlignment="1">
      <alignment horizontal="left"/>
    </xf>
    <xf numFmtId="0" fontId="5" fillId="0" borderId="15" xfId="0" applyFont="1" applyBorder="1"/>
    <xf numFmtId="164" fontId="5" fillId="9" borderId="17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10" borderId="3" xfId="0" applyFont="1" applyFill="1" applyBorder="1"/>
    <xf numFmtId="164" fontId="5" fillId="6" borderId="13" xfId="0" applyNumberFormat="1" applyFont="1" applyFill="1" applyBorder="1" applyAlignment="1"/>
    <xf numFmtId="164" fontId="5" fillId="6" borderId="4" xfId="0" applyNumberFormat="1" applyFont="1" applyFill="1" applyBorder="1" applyAlignment="1"/>
    <xf numFmtId="164" fontId="5" fillId="5" borderId="14" xfId="0" applyNumberFormat="1" applyFont="1" applyFill="1" applyBorder="1" applyAlignment="1"/>
    <xf numFmtId="164" fontId="5" fillId="5" borderId="6" xfId="0" applyNumberFormat="1" applyFont="1" applyFill="1" applyBorder="1" applyAlignment="1"/>
    <xf numFmtId="164" fontId="5" fillId="8" borderId="20" xfId="0" applyNumberFormat="1" applyFont="1" applyFill="1" applyBorder="1" applyAlignment="1"/>
    <xf numFmtId="164" fontId="5" fillId="8" borderId="6" xfId="0" applyNumberFormat="1" applyFont="1" applyFill="1" applyBorder="1" applyAlignment="1"/>
    <xf numFmtId="164" fontId="5" fillId="8" borderId="14" xfId="0" applyNumberFormat="1" applyFont="1" applyFill="1" applyBorder="1" applyAlignment="1"/>
    <xf numFmtId="164" fontId="5" fillId="5" borderId="21" xfId="0" applyNumberFormat="1" applyFont="1" applyFill="1" applyBorder="1" applyAlignment="1"/>
    <xf numFmtId="164" fontId="5" fillId="5" borderId="22" xfId="0" applyNumberFormat="1" applyFont="1" applyFill="1" applyBorder="1" applyAlignment="1"/>
    <xf numFmtId="164" fontId="5" fillId="5" borderId="10" xfId="0" applyNumberFormat="1" applyFont="1" applyFill="1" applyBorder="1" applyAlignment="1"/>
    <xf numFmtId="0" fontId="6" fillId="2" borderId="2" xfId="0" applyFont="1" applyFill="1" applyBorder="1"/>
    <xf numFmtId="0" fontId="5" fillId="10" borderId="23" xfId="0" applyFont="1" applyFill="1" applyBorder="1"/>
    <xf numFmtId="164" fontId="5" fillId="6" borderId="24" xfId="0" applyNumberFormat="1" applyFont="1" applyFill="1" applyBorder="1" applyAlignment="1">
      <alignment horizontal="right"/>
    </xf>
    <xf numFmtId="164" fontId="5" fillId="6" borderId="25" xfId="0" applyNumberFormat="1" applyFont="1" applyFill="1" applyBorder="1" applyAlignment="1">
      <alignment horizontal="right"/>
    </xf>
    <xf numFmtId="0" fontId="5" fillId="5" borderId="14" xfId="0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horizontal="center"/>
    </xf>
    <xf numFmtId="164" fontId="5" fillId="5" borderId="6" xfId="0" applyNumberFormat="1" applyFont="1" applyFill="1" applyBorder="1" applyAlignment="1">
      <alignment horizontal="center"/>
    </xf>
    <xf numFmtId="164" fontId="5" fillId="8" borderId="14" xfId="0" applyNumberFormat="1" applyFont="1" applyFill="1" applyBorder="1" applyAlignment="1">
      <alignment horizontal="right"/>
    </xf>
    <xf numFmtId="164" fontId="5" fillId="8" borderId="6" xfId="0" applyNumberFormat="1" applyFont="1" applyFill="1" applyBorder="1" applyAlignment="1">
      <alignment horizontal="right"/>
    </xf>
    <xf numFmtId="0" fontId="5" fillId="10" borderId="15" xfId="0" applyFont="1" applyFill="1" applyBorder="1"/>
    <xf numFmtId="164" fontId="5" fillId="9" borderId="16" xfId="0" applyNumberFormat="1" applyFont="1" applyFill="1" applyBorder="1" applyAlignment="1">
      <alignment horizontal="right"/>
    </xf>
    <xf numFmtId="0" fontId="4" fillId="4" borderId="5" xfId="0" applyFont="1" applyFill="1" applyBorder="1"/>
    <xf numFmtId="164" fontId="4" fillId="5" borderId="14" xfId="0" applyNumberFormat="1" applyFont="1" applyFill="1" applyBorder="1" applyAlignment="1">
      <alignment horizontal="center"/>
    </xf>
    <xf numFmtId="164" fontId="5" fillId="5" borderId="21" xfId="0" applyNumberFormat="1" applyFont="1" applyFill="1" applyBorder="1" applyAlignment="1">
      <alignment horizontal="right"/>
    </xf>
    <xf numFmtId="0" fontId="5" fillId="0" borderId="26" xfId="0" applyFont="1" applyBorder="1"/>
    <xf numFmtId="164" fontId="5" fillId="6" borderId="27" xfId="0" applyNumberFormat="1" applyFont="1" applyFill="1" applyBorder="1" applyAlignment="1">
      <alignment horizontal="right"/>
    </xf>
    <xf numFmtId="164" fontId="5" fillId="7" borderId="12" xfId="0" applyNumberFormat="1" applyFont="1" applyFill="1" applyBorder="1" applyAlignment="1">
      <alignment horizontal="center"/>
    </xf>
    <xf numFmtId="0" fontId="5" fillId="4" borderId="3" xfId="0" applyFont="1" applyFill="1" applyBorder="1"/>
    <xf numFmtId="164" fontId="5" fillId="5" borderId="13" xfId="0" applyNumberFormat="1" applyFont="1" applyFill="1" applyBorder="1" applyAlignment="1">
      <alignment horizontal="right"/>
    </xf>
    <xf numFmtId="0" fontId="4" fillId="4" borderId="9" xfId="0" applyFont="1" applyFill="1" applyBorder="1"/>
    <xf numFmtId="164" fontId="2" fillId="5" borderId="14" xfId="0" applyNumberFormat="1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3" fillId="5" borderId="14" xfId="0" applyNumberFormat="1" applyFont="1" applyFill="1" applyBorder="1" applyAlignment="1">
      <alignment horizontal="center"/>
    </xf>
    <xf numFmtId="0" fontId="3" fillId="4" borderId="5" xfId="0" applyFont="1" applyFill="1" applyBorder="1"/>
    <xf numFmtId="164" fontId="3" fillId="5" borderId="6" xfId="0" applyNumberFormat="1" applyFont="1" applyFill="1" applyBorder="1" applyAlignment="1">
      <alignment horizontal="center"/>
    </xf>
    <xf numFmtId="0" fontId="1" fillId="4" borderId="9" xfId="0" applyFont="1" applyFill="1" applyBorder="1"/>
    <xf numFmtId="164" fontId="1" fillId="5" borderId="21" xfId="0" applyNumberFormat="1" applyFont="1" applyFill="1" applyBorder="1" applyAlignment="1">
      <alignment horizontal="center"/>
    </xf>
    <xf numFmtId="164" fontId="1" fillId="5" borderId="10" xfId="0" applyNumberFormat="1" applyFont="1" applyFill="1" applyBorder="1" applyAlignment="1">
      <alignment horizontal="center"/>
    </xf>
    <xf numFmtId="164" fontId="1" fillId="5" borderId="14" xfId="0" applyNumberFormat="1" applyFont="1" applyFill="1" applyBorder="1" applyAlignment="1">
      <alignment horizontal="center"/>
    </xf>
    <xf numFmtId="164" fontId="1" fillId="8" borderId="4" xfId="0" applyNumberFormat="1" applyFont="1" applyFill="1" applyBorder="1" applyAlignment="1">
      <alignment horizontal="left"/>
    </xf>
    <xf numFmtId="164" fontId="1" fillId="8" borderId="6" xfId="0" applyNumberFormat="1" applyFont="1" applyFill="1" applyBorder="1" applyAlignment="1">
      <alignment horizontal="left"/>
    </xf>
    <xf numFmtId="164" fontId="1" fillId="8" borderId="10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B31" sqref="B31"/>
    </sheetView>
  </sheetViews>
  <sheetFormatPr defaultRowHeight="15" x14ac:dyDescent="0.25"/>
  <cols>
    <col min="1" max="1" width="36" customWidth="1"/>
    <col min="2" max="2" width="13.42578125" customWidth="1"/>
    <col min="3" max="3" width="43.85546875" customWidth="1"/>
  </cols>
  <sheetData>
    <row r="1" spans="1:3" ht="15.75" thickBot="1" x14ac:dyDescent="0.3">
      <c r="A1" s="1" t="s">
        <v>0</v>
      </c>
      <c r="B1" s="2">
        <v>2020</v>
      </c>
    </row>
    <row r="2" spans="1:3" x14ac:dyDescent="0.25">
      <c r="A2" s="3"/>
      <c r="B2" s="4">
        <f>SUM(B3:B10)</f>
        <v>4382811</v>
      </c>
    </row>
    <row r="3" spans="1:3" x14ac:dyDescent="0.25">
      <c r="A3" s="5" t="s">
        <v>1</v>
      </c>
      <c r="B3" s="6">
        <v>2000000</v>
      </c>
    </row>
    <row r="4" spans="1:3" x14ac:dyDescent="0.25">
      <c r="A4" s="5" t="s">
        <v>2</v>
      </c>
      <c r="B4" s="6">
        <f>399053</f>
        <v>399053</v>
      </c>
    </row>
    <row r="5" spans="1:3" x14ac:dyDescent="0.25">
      <c r="A5" s="5" t="s">
        <v>3</v>
      </c>
      <c r="B5" s="6">
        <v>675000</v>
      </c>
    </row>
    <row r="6" spans="1:3" x14ac:dyDescent="0.25">
      <c r="A6" s="5" t="s">
        <v>4</v>
      </c>
      <c r="B6" s="6">
        <v>900000</v>
      </c>
    </row>
    <row r="7" spans="1:3" x14ac:dyDescent="0.25">
      <c r="A7" s="5" t="s">
        <v>5</v>
      </c>
      <c r="B7" s="6">
        <v>194758</v>
      </c>
    </row>
    <row r="8" spans="1:3" x14ac:dyDescent="0.25">
      <c r="A8" s="5" t="s">
        <v>6</v>
      </c>
      <c r="B8" s="6">
        <v>14000</v>
      </c>
    </row>
    <row r="9" spans="1:3" x14ac:dyDescent="0.25">
      <c r="A9" s="7" t="s">
        <v>37</v>
      </c>
      <c r="B9" s="8">
        <v>200000</v>
      </c>
    </row>
    <row r="10" spans="1:3" ht="15.75" thickBot="1" x14ac:dyDescent="0.3">
      <c r="A10" s="9" t="s">
        <v>7</v>
      </c>
      <c r="B10" s="10" t="s">
        <v>8</v>
      </c>
    </row>
    <row r="11" spans="1:3" ht="15.75" thickBot="1" x14ac:dyDescent="0.3">
      <c r="A11" s="11"/>
      <c r="B11" s="12"/>
    </row>
    <row r="12" spans="1:3" ht="15.75" thickBot="1" x14ac:dyDescent="0.3">
      <c r="A12" s="13" t="s">
        <v>9</v>
      </c>
      <c r="B12" s="53">
        <v>2020</v>
      </c>
      <c r="C12" s="54"/>
    </row>
    <row r="13" spans="1:3" ht="15.75" thickBot="1" x14ac:dyDescent="0.3">
      <c r="A13" s="45"/>
      <c r="B13" s="46">
        <f>SUM(B14:B28)</f>
        <v>3030000</v>
      </c>
      <c r="C13" s="47" t="s">
        <v>10</v>
      </c>
    </row>
    <row r="14" spans="1:3" x14ac:dyDescent="0.25">
      <c r="A14" s="48" t="s">
        <v>11</v>
      </c>
      <c r="B14" s="49">
        <v>100000</v>
      </c>
      <c r="C14" s="65" t="s">
        <v>44</v>
      </c>
    </row>
    <row r="15" spans="1:3" x14ac:dyDescent="0.25">
      <c r="A15" s="5" t="s">
        <v>12</v>
      </c>
      <c r="B15" s="14">
        <v>500000</v>
      </c>
      <c r="C15" s="15" t="s">
        <v>13</v>
      </c>
    </row>
    <row r="16" spans="1:3" x14ac:dyDescent="0.25">
      <c r="A16" s="5" t="s">
        <v>14</v>
      </c>
      <c r="B16" s="14">
        <v>150000</v>
      </c>
      <c r="C16" s="66" t="s">
        <v>44</v>
      </c>
    </row>
    <row r="17" spans="1:3" x14ac:dyDescent="0.25">
      <c r="A17" s="5" t="s">
        <v>15</v>
      </c>
      <c r="B17" s="14">
        <v>1200000</v>
      </c>
      <c r="C17" s="15" t="s">
        <v>16</v>
      </c>
    </row>
    <row r="18" spans="1:3" x14ac:dyDescent="0.25">
      <c r="A18" s="42" t="s">
        <v>39</v>
      </c>
      <c r="B18" s="14">
        <v>215000</v>
      </c>
      <c r="C18" s="66" t="s">
        <v>44</v>
      </c>
    </row>
    <row r="19" spans="1:3" x14ac:dyDescent="0.25">
      <c r="A19" s="5" t="s">
        <v>17</v>
      </c>
      <c r="B19" s="14">
        <v>80000</v>
      </c>
      <c r="C19" s="66" t="s">
        <v>44</v>
      </c>
    </row>
    <row r="20" spans="1:3" x14ac:dyDescent="0.25">
      <c r="A20" s="5" t="s">
        <v>18</v>
      </c>
      <c r="B20" s="14">
        <v>200000</v>
      </c>
      <c r="C20" s="66" t="s">
        <v>44</v>
      </c>
    </row>
    <row r="21" spans="1:3" x14ac:dyDescent="0.25">
      <c r="A21" s="5" t="s">
        <v>19</v>
      </c>
      <c r="B21" s="14">
        <v>50000</v>
      </c>
      <c r="C21" s="66" t="s">
        <v>44</v>
      </c>
    </row>
    <row r="22" spans="1:3" x14ac:dyDescent="0.25">
      <c r="A22" s="5" t="s">
        <v>20</v>
      </c>
      <c r="B22" s="14">
        <v>350000</v>
      </c>
      <c r="C22" s="15" t="s">
        <v>21</v>
      </c>
    </row>
    <row r="23" spans="1:3" x14ac:dyDescent="0.25">
      <c r="A23" s="5" t="s">
        <v>22</v>
      </c>
      <c r="B23" s="14">
        <v>20000</v>
      </c>
      <c r="C23" s="15" t="s">
        <v>23</v>
      </c>
    </row>
    <row r="24" spans="1:3" x14ac:dyDescent="0.25">
      <c r="A24" s="5" t="s">
        <v>24</v>
      </c>
      <c r="B24" s="14">
        <v>50000</v>
      </c>
      <c r="C24" s="15" t="s">
        <v>16</v>
      </c>
    </row>
    <row r="25" spans="1:3" x14ac:dyDescent="0.25">
      <c r="A25" s="5" t="s">
        <v>25</v>
      </c>
      <c r="B25" s="14">
        <v>35000</v>
      </c>
      <c r="C25" s="15" t="s">
        <v>26</v>
      </c>
    </row>
    <row r="26" spans="1:3" x14ac:dyDescent="0.25">
      <c r="A26" s="5" t="s">
        <v>27</v>
      </c>
      <c r="B26" s="14">
        <v>20000</v>
      </c>
      <c r="C26" s="15" t="s">
        <v>28</v>
      </c>
    </row>
    <row r="27" spans="1:3" x14ac:dyDescent="0.25">
      <c r="A27" s="42" t="s">
        <v>38</v>
      </c>
      <c r="B27" s="14">
        <v>20000</v>
      </c>
      <c r="C27" s="66" t="s">
        <v>44</v>
      </c>
    </row>
    <row r="28" spans="1:3" ht="15.75" thickBot="1" x14ac:dyDescent="0.3">
      <c r="A28" s="50" t="s">
        <v>42</v>
      </c>
      <c r="B28" s="44">
        <v>40000</v>
      </c>
      <c r="C28" s="67" t="s">
        <v>44</v>
      </c>
    </row>
    <row r="29" spans="1:3" ht="15.75" thickBot="1" x14ac:dyDescent="0.3">
      <c r="A29" s="11"/>
      <c r="B29" s="11"/>
    </row>
    <row r="30" spans="1:3" ht="15.75" thickBot="1" x14ac:dyDescent="0.3">
      <c r="A30" s="1" t="s">
        <v>30</v>
      </c>
      <c r="B30" s="2">
        <v>2020</v>
      </c>
    </row>
    <row r="31" spans="1:3" ht="15.75" thickBot="1" x14ac:dyDescent="0.3">
      <c r="A31" s="16"/>
      <c r="B31" s="17">
        <f>B2-B13</f>
        <v>1352811</v>
      </c>
    </row>
  </sheetData>
  <mergeCells count="1">
    <mergeCell ref="B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C39" sqref="C39"/>
    </sheetView>
  </sheetViews>
  <sheetFormatPr defaultRowHeight="15" x14ac:dyDescent="0.25"/>
  <cols>
    <col min="1" max="1" width="35.28515625" customWidth="1"/>
    <col min="2" max="2" width="13.7109375" customWidth="1"/>
    <col min="3" max="3" width="11.7109375" customWidth="1"/>
    <col min="4" max="4" width="12.7109375" customWidth="1"/>
    <col min="5" max="5" width="12.28515625" customWidth="1"/>
    <col min="6" max="6" width="12.7109375" customWidth="1"/>
  </cols>
  <sheetData>
    <row r="1" spans="1:6" ht="19.5" thickBot="1" x14ac:dyDescent="0.35">
      <c r="A1" s="55" t="s">
        <v>31</v>
      </c>
      <c r="B1" s="56"/>
      <c r="C1" s="56"/>
      <c r="D1" s="56"/>
      <c r="E1" s="56"/>
      <c r="F1" s="57"/>
    </row>
    <row r="2" spans="1:6" ht="15.75" thickBot="1" x14ac:dyDescent="0.3"/>
    <row r="3" spans="1:6" ht="15.75" thickBot="1" x14ac:dyDescent="0.3">
      <c r="A3" s="1" t="s">
        <v>0</v>
      </c>
      <c r="B3" s="18">
        <v>2019</v>
      </c>
      <c r="C3" s="2">
        <v>2020</v>
      </c>
      <c r="D3" s="18">
        <v>2021</v>
      </c>
      <c r="E3" s="2">
        <v>2022</v>
      </c>
      <c r="F3" s="19">
        <v>2023</v>
      </c>
    </row>
    <row r="4" spans="1:6" x14ac:dyDescent="0.25">
      <c r="A4" s="20" t="s">
        <v>32</v>
      </c>
      <c r="B4" s="21">
        <f>SUM(B5:B11)</f>
        <v>2335622</v>
      </c>
      <c r="C4" s="21">
        <f>SUM(C5:C11)</f>
        <v>3448433</v>
      </c>
      <c r="D4" s="21">
        <f>SUM(D5:D11)</f>
        <v>3806244</v>
      </c>
      <c r="E4" s="21">
        <f>SUM(E5:E11)</f>
        <v>4337749.5</v>
      </c>
      <c r="F4" s="22">
        <f>SUM(F5:F11)</f>
        <v>5444255</v>
      </c>
    </row>
    <row r="5" spans="1:6" x14ac:dyDescent="0.25">
      <c r="A5" s="5" t="s">
        <v>1</v>
      </c>
      <c r="B5" s="23">
        <v>559811</v>
      </c>
      <c r="C5" s="23">
        <f t="shared" ref="C5" si="0">B37</f>
        <v>1015622</v>
      </c>
      <c r="D5" s="23">
        <f>C37</f>
        <v>418433</v>
      </c>
      <c r="E5" s="23">
        <f t="shared" ref="E5:F5" si="1">D37</f>
        <v>881244</v>
      </c>
      <c r="F5" s="24">
        <f t="shared" si="1"/>
        <v>1997749.5</v>
      </c>
    </row>
    <row r="6" spans="1:6" x14ac:dyDescent="0.25">
      <c r="A6" s="5" t="s">
        <v>2</v>
      </c>
      <c r="B6" s="23">
        <v>399053</v>
      </c>
      <c r="C6" s="23">
        <v>399053</v>
      </c>
      <c r="D6" s="23">
        <v>399053</v>
      </c>
      <c r="E6" s="25">
        <f>2070990/4</f>
        <v>517747.5</v>
      </c>
      <c r="F6" s="26">
        <f>2070990/4</f>
        <v>517747.5</v>
      </c>
    </row>
    <row r="7" spans="1:6" x14ac:dyDescent="0.25">
      <c r="A7" s="5" t="s">
        <v>3</v>
      </c>
      <c r="B7" s="23">
        <v>300000</v>
      </c>
      <c r="C7" s="23">
        <v>675000</v>
      </c>
      <c r="D7" s="38">
        <v>1800000</v>
      </c>
      <c r="E7" s="38">
        <v>1800000</v>
      </c>
      <c r="F7" s="39">
        <v>1800000</v>
      </c>
    </row>
    <row r="8" spans="1:6" x14ac:dyDescent="0.25">
      <c r="A8" s="5" t="s">
        <v>4</v>
      </c>
      <c r="B8" s="23">
        <v>855000</v>
      </c>
      <c r="C8" s="23">
        <v>900000</v>
      </c>
      <c r="D8" s="23">
        <v>900000</v>
      </c>
      <c r="E8" s="27">
        <v>900000</v>
      </c>
      <c r="F8" s="26">
        <v>900000</v>
      </c>
    </row>
    <row r="9" spans="1:6" x14ac:dyDescent="0.25">
      <c r="A9" s="5" t="s">
        <v>5</v>
      </c>
      <c r="B9" s="23">
        <v>194758</v>
      </c>
      <c r="C9" s="23">
        <v>194758</v>
      </c>
      <c r="D9" s="23">
        <v>194758</v>
      </c>
      <c r="E9" s="23">
        <v>194758</v>
      </c>
      <c r="F9" s="24">
        <v>194758</v>
      </c>
    </row>
    <row r="10" spans="1:6" x14ac:dyDescent="0.25">
      <c r="A10" s="5" t="s">
        <v>33</v>
      </c>
      <c r="B10" s="23">
        <v>7000</v>
      </c>
      <c r="C10" s="23">
        <v>14000</v>
      </c>
      <c r="D10" s="23">
        <v>14000</v>
      </c>
      <c r="E10" s="23">
        <v>14000</v>
      </c>
      <c r="F10" s="24">
        <v>14000</v>
      </c>
    </row>
    <row r="11" spans="1:6" ht="15.75" thickBot="1" x14ac:dyDescent="0.3">
      <c r="A11" s="9" t="s">
        <v>7</v>
      </c>
      <c r="B11" s="28">
        <v>20000</v>
      </c>
      <c r="C11" s="28">
        <v>250000</v>
      </c>
      <c r="D11" s="28">
        <v>80000</v>
      </c>
      <c r="E11" s="29">
        <v>30000</v>
      </c>
      <c r="F11" s="30">
        <v>20000</v>
      </c>
    </row>
    <row r="12" spans="1:6" ht="15.75" thickBot="1" x14ac:dyDescent="0.3">
      <c r="A12" s="11"/>
      <c r="B12" s="12"/>
      <c r="C12" s="12"/>
      <c r="D12" s="12"/>
      <c r="E12" s="12"/>
      <c r="F12" s="12"/>
    </row>
    <row r="13" spans="1:6" ht="15.75" thickBot="1" x14ac:dyDescent="0.3">
      <c r="A13" s="31" t="s">
        <v>9</v>
      </c>
      <c r="B13" s="18">
        <v>2019</v>
      </c>
      <c r="C13" s="2">
        <v>2020</v>
      </c>
      <c r="D13" s="18">
        <v>2021</v>
      </c>
      <c r="E13" s="2">
        <v>2022</v>
      </c>
      <c r="F13" s="19">
        <v>2023</v>
      </c>
    </row>
    <row r="14" spans="1:6" x14ac:dyDescent="0.25">
      <c r="A14" s="32" t="s">
        <v>32</v>
      </c>
      <c r="B14" s="33">
        <f>SUM(B15:B34)</f>
        <v>1320000</v>
      </c>
      <c r="C14" s="33">
        <f>SUM(C15:C34)</f>
        <v>3030000</v>
      </c>
      <c r="D14" s="33">
        <f>SUM(D15:D34)</f>
        <v>2925000</v>
      </c>
      <c r="E14" s="33">
        <f>SUM(E15:E34)</f>
        <v>2340000</v>
      </c>
      <c r="F14" s="34">
        <f>SUM(F15:F34)</f>
        <v>1525000</v>
      </c>
    </row>
    <row r="15" spans="1:6" x14ac:dyDescent="0.25">
      <c r="A15" s="5" t="s">
        <v>11</v>
      </c>
      <c r="B15" s="14">
        <v>50000</v>
      </c>
      <c r="C15" s="14">
        <v>100000</v>
      </c>
      <c r="D15" s="14">
        <v>200000</v>
      </c>
      <c r="E15" s="14">
        <v>100000</v>
      </c>
      <c r="F15" s="6">
        <v>100000</v>
      </c>
    </row>
    <row r="16" spans="1:6" x14ac:dyDescent="0.25">
      <c r="A16" s="5" t="s">
        <v>12</v>
      </c>
      <c r="B16" s="14">
        <v>50000</v>
      </c>
      <c r="C16" s="14">
        <v>500000</v>
      </c>
      <c r="D16" s="14">
        <v>500000</v>
      </c>
      <c r="E16" s="14">
        <v>500000</v>
      </c>
      <c r="F16" s="6">
        <v>500000</v>
      </c>
    </row>
    <row r="17" spans="1:6" x14ac:dyDescent="0.25">
      <c r="A17" s="5" t="s">
        <v>14</v>
      </c>
      <c r="B17" s="14">
        <v>150000</v>
      </c>
      <c r="C17" s="14">
        <v>150000</v>
      </c>
      <c r="D17" s="14">
        <v>150000</v>
      </c>
      <c r="E17" s="14">
        <v>150000</v>
      </c>
      <c r="F17" s="6">
        <v>150000</v>
      </c>
    </row>
    <row r="18" spans="1:6" x14ac:dyDescent="0.25">
      <c r="A18" s="5" t="s">
        <v>34</v>
      </c>
      <c r="B18" s="35" t="s">
        <v>8</v>
      </c>
      <c r="C18" s="36" t="s">
        <v>8</v>
      </c>
      <c r="D18" s="36" t="s">
        <v>8</v>
      </c>
      <c r="E18" s="14">
        <v>800000</v>
      </c>
      <c r="F18" s="37" t="s">
        <v>8</v>
      </c>
    </row>
    <row r="19" spans="1:6" x14ac:dyDescent="0.25">
      <c r="A19" s="5" t="s">
        <v>35</v>
      </c>
      <c r="B19" s="14">
        <v>350000</v>
      </c>
      <c r="C19" s="36" t="s">
        <v>8</v>
      </c>
      <c r="D19" s="36" t="s">
        <v>8</v>
      </c>
      <c r="E19" s="36" t="s">
        <v>8</v>
      </c>
      <c r="F19" s="37" t="s">
        <v>8</v>
      </c>
    </row>
    <row r="20" spans="1:6" x14ac:dyDescent="0.25">
      <c r="A20" s="5" t="s">
        <v>15</v>
      </c>
      <c r="B20" s="36" t="s">
        <v>8</v>
      </c>
      <c r="C20" s="14">
        <v>1200000</v>
      </c>
      <c r="D20" s="36" t="s">
        <v>8</v>
      </c>
      <c r="E20" s="36" t="s">
        <v>8</v>
      </c>
      <c r="F20" s="37" t="s">
        <v>8</v>
      </c>
    </row>
    <row r="21" spans="1:6" x14ac:dyDescent="0.25">
      <c r="A21" s="5" t="s">
        <v>36</v>
      </c>
      <c r="B21" s="36" t="s">
        <v>8</v>
      </c>
      <c r="C21" s="36" t="s">
        <v>8</v>
      </c>
      <c r="D21" s="14">
        <v>1300000</v>
      </c>
      <c r="E21" s="36" t="s">
        <v>8</v>
      </c>
      <c r="F21" s="37" t="s">
        <v>8</v>
      </c>
    </row>
    <row r="22" spans="1:6" x14ac:dyDescent="0.25">
      <c r="A22" s="42" t="s">
        <v>40</v>
      </c>
      <c r="B22" s="36" t="s">
        <v>8</v>
      </c>
      <c r="C22" s="14">
        <v>215000</v>
      </c>
      <c r="D22" s="36" t="s">
        <v>8</v>
      </c>
      <c r="E22" s="36">
        <v>15000</v>
      </c>
      <c r="F22" s="37" t="s">
        <v>8</v>
      </c>
    </row>
    <row r="23" spans="1:6" x14ac:dyDescent="0.25">
      <c r="A23" s="5" t="s">
        <v>17</v>
      </c>
      <c r="B23" s="14">
        <v>150000</v>
      </c>
      <c r="C23" s="14">
        <v>80000</v>
      </c>
      <c r="D23" s="38">
        <v>30000</v>
      </c>
      <c r="E23" s="38">
        <v>30000</v>
      </c>
      <c r="F23" s="39">
        <v>30000</v>
      </c>
    </row>
    <row r="24" spans="1:6" x14ac:dyDescent="0.25">
      <c r="A24" s="5" t="s">
        <v>18</v>
      </c>
      <c r="B24" s="64" t="s">
        <v>8</v>
      </c>
      <c r="C24" s="14">
        <v>200000</v>
      </c>
      <c r="D24" s="14">
        <v>200000</v>
      </c>
      <c r="E24" s="14">
        <v>200000</v>
      </c>
      <c r="F24" s="6">
        <v>200000</v>
      </c>
    </row>
    <row r="25" spans="1:6" x14ac:dyDescent="0.25">
      <c r="A25" s="5" t="s">
        <v>22</v>
      </c>
      <c r="B25" s="14">
        <v>20000</v>
      </c>
      <c r="C25" s="14">
        <v>20000</v>
      </c>
      <c r="D25" s="14">
        <v>20000</v>
      </c>
      <c r="E25" s="14">
        <v>20000</v>
      </c>
      <c r="F25" s="6">
        <v>20000</v>
      </c>
    </row>
    <row r="26" spans="1:6" x14ac:dyDescent="0.25">
      <c r="A26" s="5" t="s">
        <v>20</v>
      </c>
      <c r="B26" s="14">
        <v>250000</v>
      </c>
      <c r="C26" s="14">
        <v>350000</v>
      </c>
      <c r="D26" s="14">
        <v>350000</v>
      </c>
      <c r="E26" s="14">
        <v>350000</v>
      </c>
      <c r="F26" s="6">
        <v>350000</v>
      </c>
    </row>
    <row r="27" spans="1:6" x14ac:dyDescent="0.25">
      <c r="A27" s="42" t="s">
        <v>41</v>
      </c>
      <c r="B27" s="43" t="s">
        <v>8</v>
      </c>
      <c r="C27" s="14">
        <v>50000</v>
      </c>
      <c r="D27" s="14">
        <v>50000</v>
      </c>
      <c r="E27" s="14">
        <v>50000</v>
      </c>
      <c r="F27" s="6">
        <v>50000</v>
      </c>
    </row>
    <row r="28" spans="1:6" x14ac:dyDescent="0.25">
      <c r="A28" s="5" t="s">
        <v>24</v>
      </c>
      <c r="B28" s="14">
        <v>180000</v>
      </c>
      <c r="C28" s="14">
        <v>50000</v>
      </c>
      <c r="D28" s="14">
        <v>50000</v>
      </c>
      <c r="E28" s="14">
        <v>50000</v>
      </c>
      <c r="F28" s="6">
        <v>50000</v>
      </c>
    </row>
    <row r="29" spans="1:6" x14ac:dyDescent="0.25">
      <c r="A29" s="5" t="s">
        <v>25</v>
      </c>
      <c r="B29" s="14">
        <v>35000</v>
      </c>
      <c r="C29" s="14">
        <v>35000</v>
      </c>
      <c r="D29" s="14">
        <v>35000</v>
      </c>
      <c r="E29" s="14">
        <v>35000</v>
      </c>
      <c r="F29" s="6">
        <v>35000</v>
      </c>
    </row>
    <row r="30" spans="1:6" x14ac:dyDescent="0.25">
      <c r="A30" s="5" t="s">
        <v>27</v>
      </c>
      <c r="B30" s="14">
        <v>20000</v>
      </c>
      <c r="C30" s="14">
        <v>20000</v>
      </c>
      <c r="D30" s="14">
        <v>20000</v>
      </c>
      <c r="E30" s="14">
        <v>20000</v>
      </c>
      <c r="F30" s="6">
        <v>20000</v>
      </c>
    </row>
    <row r="31" spans="1:6" x14ac:dyDescent="0.25">
      <c r="A31" s="5" t="s">
        <v>29</v>
      </c>
      <c r="B31" s="14">
        <v>15000</v>
      </c>
      <c r="C31" s="51" t="s">
        <v>8</v>
      </c>
      <c r="D31" s="51" t="s">
        <v>8</v>
      </c>
      <c r="E31" s="51" t="s">
        <v>8</v>
      </c>
      <c r="F31" s="52" t="s">
        <v>8</v>
      </c>
    </row>
    <row r="32" spans="1:6" x14ac:dyDescent="0.25">
      <c r="A32" s="42" t="s">
        <v>38</v>
      </c>
      <c r="B32" s="36" t="s">
        <v>8</v>
      </c>
      <c r="C32" s="14">
        <v>20000</v>
      </c>
      <c r="D32" s="14">
        <v>20000</v>
      </c>
      <c r="E32" s="14">
        <v>20000</v>
      </c>
      <c r="F32" s="6">
        <v>20000</v>
      </c>
    </row>
    <row r="33" spans="1:6" x14ac:dyDescent="0.25">
      <c r="A33" s="59" t="s">
        <v>42</v>
      </c>
      <c r="B33" s="58" t="s">
        <v>8</v>
      </c>
      <c r="C33" s="14">
        <v>40000</v>
      </c>
      <c r="D33" s="58" t="s">
        <v>8</v>
      </c>
      <c r="E33" s="58" t="s">
        <v>8</v>
      </c>
      <c r="F33" s="60" t="s">
        <v>8</v>
      </c>
    </row>
    <row r="34" spans="1:6" ht="15.75" thickBot="1" x14ac:dyDescent="0.3">
      <c r="A34" s="61" t="s">
        <v>43</v>
      </c>
      <c r="B34" s="44">
        <v>50000</v>
      </c>
      <c r="C34" s="62" t="s">
        <v>8</v>
      </c>
      <c r="D34" s="62" t="s">
        <v>8</v>
      </c>
      <c r="E34" s="62" t="s">
        <v>8</v>
      </c>
      <c r="F34" s="63" t="s">
        <v>8</v>
      </c>
    </row>
    <row r="35" spans="1:6" ht="15.75" thickBot="1" x14ac:dyDescent="0.3">
      <c r="A35" s="11"/>
      <c r="B35" s="11"/>
      <c r="C35" s="11"/>
      <c r="D35" s="11"/>
      <c r="E35" s="11"/>
      <c r="F35" s="11"/>
    </row>
    <row r="36" spans="1:6" ht="15.75" thickBot="1" x14ac:dyDescent="0.3">
      <c r="A36" s="31" t="s">
        <v>30</v>
      </c>
      <c r="B36" s="18">
        <v>2019</v>
      </c>
      <c r="C36" s="2">
        <v>2020</v>
      </c>
      <c r="D36" s="19">
        <v>2021</v>
      </c>
      <c r="E36" s="19">
        <v>2022</v>
      </c>
      <c r="F36" s="19">
        <v>2023</v>
      </c>
    </row>
    <row r="37" spans="1:6" ht="15.75" thickBot="1" x14ac:dyDescent="0.3">
      <c r="A37" s="40" t="s">
        <v>32</v>
      </c>
      <c r="B37" s="41">
        <f>B4-B14</f>
        <v>1015622</v>
      </c>
      <c r="C37" s="41">
        <f>C4-C14</f>
        <v>418433</v>
      </c>
      <c r="D37" s="17">
        <f>D4-D14</f>
        <v>881244</v>
      </c>
      <c r="E37" s="17">
        <f>E4-E14</f>
        <v>1997749.5</v>
      </c>
      <c r="F37" s="17">
        <f>F4-F14</f>
        <v>3919255</v>
      </c>
    </row>
  </sheetData>
  <mergeCells count="1">
    <mergeCell ref="A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2020</vt:lpstr>
      <vt:lpstr>Aktualizace výhledu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2019-11-14T08:23:21Z</dcterms:modified>
</cp:coreProperties>
</file>