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ýdaje" sheetId="1" r:id="rId3"/>
    <sheet state="visible" name="Příjmy" sheetId="2" r:id="rId4"/>
    <sheet state="visible" name="Návrhy změn" sheetId="3" r:id="rId5"/>
  </sheets>
  <definedNames/>
  <calcPr/>
</workbook>
</file>

<file path=xl/sharedStrings.xml><?xml version="1.0" encoding="utf-8"?>
<sst xmlns="http://schemas.openxmlformats.org/spreadsheetml/2006/main" count="156" uniqueCount="116">
  <si>
    <t>původně</t>
  </si>
  <si>
    <t>nově</t>
  </si>
  <si>
    <t>zařizuje</t>
  </si>
  <si>
    <t>přelepy kartonplastů</t>
  </si>
  <si>
    <t>Dan</t>
  </si>
  <si>
    <t>video</t>
  </si>
  <si>
    <t>Linda</t>
  </si>
  <si>
    <t>- produkce</t>
  </si>
  <si>
    <t>- propagce</t>
  </si>
  <si>
    <t>Filip</t>
  </si>
  <si>
    <t>event - přechod Dívčích hradů</t>
  </si>
  <si>
    <t>Jirka Vejmelka</t>
  </si>
  <si>
    <t>event - cyklo</t>
  </si>
  <si>
    <t>?</t>
  </si>
  <si>
    <t>- propagace jen FB (v rámci nebo navýšení?)</t>
  </si>
  <si>
    <t>event - Jinonice</t>
  </si>
  <si>
    <t>- zjistit, co tam můžeme dělat, rozdávat atp.</t>
  </si>
  <si>
    <t>konstrukce+vazací pásky pro kartonplasty</t>
  </si>
  <si>
    <t>extra FB propagace</t>
  </si>
  <si>
    <t>rezarva</t>
  </si>
  <si>
    <t>příjmy (předpoklad koaliční partneři plus reál fundraising k 21.8.)</t>
  </si>
  <si>
    <t>závazek</t>
  </si>
  <si>
    <t>stav 21.8.2018</t>
  </si>
  <si>
    <t>Vnitřní fundraising - detaily</t>
  </si>
  <si>
    <t>SNOP 5</t>
  </si>
  <si>
    <t>Piráti "plus"</t>
  </si>
  <si>
    <t>kolik</t>
  </si>
  <si>
    <t>ostatní</t>
  </si>
  <si>
    <t>Piráti - volební rozpočet</t>
  </si>
  <si>
    <t>Eva Horáková</t>
  </si>
  <si>
    <t>Vnitřní fundraising</t>
  </si>
  <si>
    <t>Piráti</t>
  </si>
  <si>
    <t>Daniel Mazur</t>
  </si>
  <si>
    <t>Karel Bauer</t>
  </si>
  <si>
    <t>Adam Rut</t>
  </si>
  <si>
    <t>Zdeněk Laciga</t>
  </si>
  <si>
    <t>Petr Křičenský</t>
  </si>
  <si>
    <t>Milan Kryl</t>
  </si>
  <si>
    <t>Michal Kluka</t>
  </si>
  <si>
    <t>Petr Bervid</t>
  </si>
  <si>
    <t>Linda Neubergová</t>
  </si>
  <si>
    <t>Jiří Vejmelka</t>
  </si>
  <si>
    <t>rozpočtováno</t>
  </si>
  <si>
    <t>utraceno</t>
  </si>
  <si>
    <t>v realizaci nebo realizováno</t>
  </si>
  <si>
    <t>dodavatel</t>
  </si>
  <si>
    <t>IČO</t>
  </si>
  <si>
    <t>placeno z</t>
  </si>
  <si>
    <t>přeúčtovatel</t>
  </si>
  <si>
    <t>propláceč (Eva nebo Petr Bervid)</t>
  </si>
  <si>
    <t>zařiuje</t>
  </si>
  <si>
    <t>termín</t>
  </si>
  <si>
    <t>noviny jaro 2018</t>
  </si>
  <si>
    <t>12000ks, 8 stran A3</t>
  </si>
  <si>
    <t>ano</t>
  </si>
  <si>
    <t>Petr</t>
  </si>
  <si>
    <t>Karel a Petr</t>
  </si>
  <si>
    <t>-sub</t>
  </si>
  <si>
    <t>ilustrace</t>
  </si>
  <si>
    <t>Michaela Bartoňová</t>
  </si>
  <si>
    <t>soukromý účet Daniel Mazur</t>
  </si>
  <si>
    <t>křížovka</t>
  </si>
  <si>
    <t>ALFASOFT s.r.o.</t>
  </si>
  <si>
    <t>účet Piráti - Praha</t>
  </si>
  <si>
    <t>tisk</t>
  </si>
  <si>
    <t>Mafra a.s.</t>
  </si>
  <si>
    <t>firemní účet PŘI spol s.r.o., přeúčtoval 1/2 na Piráty</t>
  </si>
  <si>
    <t>P R I, spol. s r.o.</t>
  </si>
  <si>
    <t>noviny podzim 2018</t>
  </si>
  <si>
    <t>20000ks, varianta "B"</t>
  </si>
  <si>
    <t>tisk=Vltava media press, sázení=Bells a další</t>
  </si>
  <si>
    <t>centrum</t>
  </si>
  <si>
    <t>spoluúčast MS</t>
  </si>
  <si>
    <t>FB promo</t>
  </si>
  <si>
    <t>soukromý účet Filip Karel</t>
  </si>
  <si>
    <t>Filip Karel</t>
  </si>
  <si>
    <t>Eva</t>
  </si>
  <si>
    <t>P5 merch</t>
  </si>
  <si>
    <t>Czech Image Group s.r.o.</t>
  </si>
  <si>
    <t>soukromý účet Eva Horáková</t>
  </si>
  <si>
    <t>leták setkání s voliči Barrandov</t>
  </si>
  <si>
    <t>Line Art</t>
  </si>
  <si>
    <t>leták představení čela kandidátky P5</t>
  </si>
  <si>
    <t>??</t>
  </si>
  <si>
    <t>.</t>
  </si>
  <si>
    <t>cash soukromě Petr Křičenský a Daniel Mazur</t>
  </si>
  <si>
    <t>video - představení P5</t>
  </si>
  <si>
    <t>? účet Piráti P5</t>
  </si>
  <si>
    <t>14.9.</t>
  </si>
  <si>
    <t>P5 guláše</t>
  </si>
  <si>
    <t>2x</t>
  </si>
  <si>
    <t>12.9., 1.10.</t>
  </si>
  <si>
    <t>kelímky na kafe</t>
  </si>
  <si>
    <t>1000ks</t>
  </si>
  <si>
    <t>volební zábory</t>
  </si>
  <si>
    <t>12 míst pro 3x3 stan</t>
  </si>
  <si>
    <t>22.8.</t>
  </si>
  <si>
    <t>navíc</t>
  </si>
  <si>
    <t>etikety kolečka</t>
  </si>
  <si>
    <t>1 balení (2400 etiket)</t>
  </si>
  <si>
    <t>https://www.frogpack.cz/obalovy-material/etikety-matne-24-etiket-a4-prumer-kolecka-40-mm?gclid=Cj0KCQjwk_TbBRDsARIsAALJSOZGjTxbuJTWkUecPT6qEnOcShzshOXrptxVScW81V1XAEx9WXOeyWYaAhe4EALw_wcB</t>
  </si>
  <si>
    <t>razítko pirátské logo kulaté</t>
  </si>
  <si>
    <t>https://www.123razitka.cz/colop-printer-r-40-dater-12-h?engraving=1&amp;gclid=Cj0KCQjwk_TbBRDsARIsAALJSOYVLDHvI8Soa2xiyE8JysEvpsgJuApCuv6UZgAEfdGR65beOaYpC60aAs3fEALw_wcB</t>
  </si>
  <si>
    <t>http://www.vyroba-razitek-praha.eu/?razitka-kulata,24</t>
  </si>
  <si>
    <t>razítko s "P5" pro nové noviny</t>
  </si>
  <si>
    <t>samolepicí přelepy A0 pro kartonplasty (design koalice P5 outdoor)</t>
  </si>
  <si>
    <t>20x</t>
  </si>
  <si>
    <t>https://www.rafo.cz/velkoplosny-tisk/</t>
  </si>
  <si>
    <t>Dan+Adam</t>
  </si>
  <si>
    <t>10.9.</t>
  </si>
  <si>
    <t>hliníková konstrukce (hranol) na kartonplasty</t>
  </si>
  <si>
    <t>1x (2m x 0,8m x 0,8m)</t>
  </si>
  <si>
    <t>https://www.ehlinik.cz/stavebnicovy-system-kombi/kat-I200000101.html</t>
  </si>
  <si>
    <t>parkování</t>
  </si>
  <si>
    <t>ad hoc</t>
  </si>
  <si>
    <t>navíc od předsednictva KS Praha 27.8.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</si>
</sst>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/>
    <font>
      <sz val="10.0"/>
      <color rgb="FF000000"/>
      <name val="Calibri"/>
    </font>
    <font>
      <sz val="11.0"/>
      <color rgb="FF000000"/>
      <name val="Calibri"/>
    </font>
    <font>
      <sz val="10.0"/>
    </font>
    <font>
      <sz val="11.0"/>
      <color rgb="FF000000"/>
      <name val="Arial"/>
    </font>
    <font>
      <color rgb="FF000000"/>
      <name val="Arial"/>
    </font>
    <font>
      <b/>
    </font>
    <font>
      <u/>
      <color rgb="FF0000FF"/>
    </font>
  </fonts>
  <fills count="9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E7E6E6"/>
        <bgColor rgb="FFE7E6E6"/>
      </patternFill>
    </fill>
    <fill>
      <patternFill patternType="solid">
        <fgColor rgb="FFFF00FF"/>
        <bgColor rgb="FFFF00FF"/>
      </patternFill>
    </fill>
    <fill>
      <patternFill patternType="solid">
        <fgColor rgb="FFF6B26B"/>
        <bgColor rgb="FFF6B26B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CCCCCC"/>
      </left>
    </border>
    <border>
      <left style="thin">
        <color rgb="FFCCCCCC"/>
      </left>
      <right style="thin">
        <color rgb="FFCCCCCC"/>
      </right>
    </border>
    <border>
      <right style="thin">
        <color rgb="FFCCCCCC"/>
      </right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</border>
    <border>
      <right style="thin">
        <color rgb="FFCCCCCC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right style="thin">
        <color rgb="FFCCCCCC"/>
      </right>
      <bottom style="thin">
        <color rgb="FFCCCCCC"/>
      </bottom>
    </border>
    <border>
      <left style="thin">
        <color rgb="FF000000"/>
      </left>
      <right style="thin">
        <color rgb="FFCCCCCC"/>
      </right>
      <top style="thin">
        <color rgb="FF000000"/>
      </top>
    </border>
    <border>
      <top style="thin">
        <color rgb="FF000000"/>
      </top>
    </border>
    <border>
      <left style="thin">
        <color rgb="FFCCCCCC"/>
      </left>
      <right style="thin">
        <color rgb="FFCCCCCC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CCCCCC"/>
      </right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2" fontId="2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4" numFmtId="0" xfId="0" applyFont="1"/>
    <xf borderId="0" fillId="0" fontId="5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1" fillId="0" fontId="3" numFmtId="0" xfId="0" applyAlignment="1" applyBorder="1" applyFont="1">
      <alignment horizontal="right" readingOrder="0" shrinkToFit="0" vertical="bottom" wrapText="0"/>
    </xf>
    <xf borderId="0" fillId="2" fontId="2" numFmtId="0" xfId="0" applyAlignment="1" applyFont="1">
      <alignment horizontal="right" readingOrder="0" shrinkToFit="0" vertical="bottom" wrapText="0"/>
    </xf>
    <xf borderId="2" fillId="0" fontId="3" numFmtId="0" xfId="0" applyAlignment="1" applyBorder="1" applyFont="1">
      <alignment horizontal="right" readingOrder="0" shrinkToFit="0" vertical="bottom" wrapText="0"/>
    </xf>
    <xf borderId="3" fillId="3" fontId="6" numFmtId="0" xfId="0" applyAlignment="1" applyBorder="1" applyFill="1" applyFont="1">
      <alignment vertical="bottom"/>
    </xf>
    <xf borderId="2" fillId="0" fontId="3" numFmtId="0" xfId="0" applyAlignment="1" applyBorder="1" applyFont="1">
      <alignment shrinkToFit="0" vertical="bottom" wrapText="0"/>
    </xf>
    <xf borderId="3" fillId="3" fontId="6" numFmtId="0" xfId="0" applyAlignment="1" applyBorder="1" applyFont="1">
      <alignment readingOrder="0" vertical="bottom"/>
    </xf>
    <xf borderId="4" fillId="0" fontId="3" numFmtId="0" xfId="0" applyAlignment="1" applyBorder="1" applyFont="1">
      <alignment shrinkToFit="0" vertical="bottom" wrapText="0"/>
    </xf>
    <xf borderId="3" fillId="0" fontId="6" numFmtId="0" xfId="0" applyAlignment="1" applyBorder="1" applyFont="1">
      <alignment readingOrder="0" vertical="bottom"/>
    </xf>
    <xf borderId="0" fillId="0" fontId="6" numFmtId="0" xfId="0" applyAlignment="1" applyFont="1">
      <alignment readingOrder="0" vertical="bottom"/>
    </xf>
    <xf borderId="5" fillId="0" fontId="6" numFmtId="0" xfId="0" applyAlignment="1" applyBorder="1" applyFont="1">
      <alignment readingOrder="0" vertical="bottom"/>
    </xf>
    <xf borderId="6" fillId="3" fontId="6" numFmtId="0" xfId="0" applyAlignment="1" applyBorder="1" applyFont="1">
      <alignment vertical="bottom"/>
    </xf>
    <xf borderId="7" fillId="3" fontId="6" numFmtId="0" xfId="0" applyAlignment="1" applyBorder="1" applyFont="1">
      <alignment vertical="bottom"/>
    </xf>
    <xf borderId="7" fillId="3" fontId="6" numFmtId="0" xfId="0" applyAlignment="1" applyBorder="1" applyFont="1">
      <alignment horizontal="right" readingOrder="0" vertical="bottom"/>
    </xf>
    <xf borderId="7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8" fillId="4" fontId="6" numFmtId="0" xfId="0" applyAlignment="1" applyBorder="1" applyFill="1" applyFont="1">
      <alignment readingOrder="0" vertical="bottom"/>
    </xf>
    <xf borderId="9" fillId="4" fontId="6" numFmtId="0" xfId="0" applyAlignment="1" applyBorder="1" applyFont="1">
      <alignment readingOrder="0" vertical="bottom"/>
    </xf>
    <xf borderId="9" fillId="4" fontId="6" numFmtId="0" xfId="0" applyAlignment="1" applyBorder="1" applyFont="1">
      <alignment horizontal="right" readingOrder="0" vertical="bottom"/>
    </xf>
    <xf borderId="10" fillId="4" fontId="6" numFmtId="0" xfId="0" applyAlignment="1" applyBorder="1" applyFont="1">
      <alignment readingOrder="0" vertical="bottom"/>
    </xf>
    <xf borderId="10" fillId="4" fontId="3" numFmtId="0" xfId="0" applyAlignment="1" applyBorder="1" applyFont="1">
      <alignment shrinkToFit="0" vertical="bottom" wrapText="0"/>
    </xf>
    <xf borderId="11" fillId="4" fontId="3" numFmtId="0" xfId="0" applyAlignment="1" applyBorder="1" applyFont="1">
      <alignment shrinkToFit="0" vertical="bottom" wrapText="0"/>
    </xf>
    <xf borderId="12" fillId="0" fontId="6" numFmtId="0" xfId="0" applyAlignment="1" applyBorder="1" applyFont="1">
      <alignment readingOrder="0" vertical="bottom"/>
    </xf>
    <xf borderId="13" fillId="0" fontId="6" numFmtId="0" xfId="0" applyAlignment="1" applyBorder="1" applyFont="1">
      <alignment readingOrder="0" vertical="bottom"/>
    </xf>
    <xf borderId="13" fillId="0" fontId="6" numFmtId="0" xfId="0" applyAlignment="1" applyBorder="1" applyFont="1">
      <alignment horizontal="right" readingOrder="0" vertical="bottom"/>
    </xf>
    <xf borderId="3" fillId="0" fontId="6" numFmtId="0" xfId="0" applyAlignment="1" applyBorder="1" applyFont="1">
      <alignment horizontal="right" readingOrder="0" vertical="bottom"/>
    </xf>
    <xf borderId="6" fillId="0" fontId="6" numFmtId="0" xfId="0" applyAlignment="1" applyBorder="1" applyFont="1">
      <alignment readingOrder="0" vertical="bottom"/>
    </xf>
    <xf borderId="7" fillId="0" fontId="6" numFmtId="0" xfId="0" applyAlignment="1" applyBorder="1" applyFont="1">
      <alignment readingOrder="0" vertical="bottom"/>
    </xf>
    <xf borderId="7" fillId="0" fontId="6" numFmtId="0" xfId="0" applyAlignment="1" applyBorder="1" applyFont="1">
      <alignment horizontal="right" readingOrder="0" vertical="bottom"/>
    </xf>
    <xf borderId="8" fillId="5" fontId="6" numFmtId="0" xfId="0" applyAlignment="1" applyBorder="1" applyFill="1" applyFont="1">
      <alignment readingOrder="0" vertical="bottom"/>
    </xf>
    <xf borderId="9" fillId="5" fontId="6" numFmtId="0" xfId="0" applyAlignment="1" applyBorder="1" applyFont="1">
      <alignment readingOrder="0" vertical="bottom"/>
    </xf>
    <xf borderId="9" fillId="0" fontId="6" numFmtId="0" xfId="0" applyAlignment="1" applyBorder="1" applyFont="1">
      <alignment horizontal="right" readingOrder="0" vertical="bottom"/>
    </xf>
    <xf borderId="10" fillId="5" fontId="3" numFmtId="0" xfId="0" applyAlignment="1" applyBorder="1" applyFont="1">
      <alignment shrinkToFit="0" vertical="bottom" wrapText="0"/>
    </xf>
    <xf borderId="10" fillId="5" fontId="3" numFmtId="0" xfId="0" applyAlignment="1" applyBorder="1" applyFont="1">
      <alignment readingOrder="0" shrinkToFit="0" vertical="bottom" wrapText="0"/>
    </xf>
    <xf borderId="10" fillId="0" fontId="1" numFmtId="0" xfId="0" applyBorder="1" applyFont="1"/>
    <xf borderId="11" fillId="0" fontId="1" numFmtId="0" xfId="0" applyBorder="1" applyFont="1"/>
    <xf borderId="7" fillId="5" fontId="6" numFmtId="0" xfId="0" applyAlignment="1" applyBorder="1" applyFont="1">
      <alignment horizontal="right" readingOrder="0" vertical="bottom"/>
    </xf>
    <xf borderId="14" fillId="4" fontId="6" numFmtId="0" xfId="0" applyAlignment="1" applyBorder="1" applyFont="1">
      <alignment readingOrder="0" vertical="bottom"/>
    </xf>
    <xf borderId="15" fillId="4" fontId="3" numFmtId="0" xfId="0" applyAlignment="1" applyBorder="1" applyFont="1">
      <alignment shrinkToFit="0" vertical="bottom" wrapText="0"/>
    </xf>
    <xf borderId="16" fillId="4" fontId="6" numFmtId="0" xfId="0" applyAlignment="1" applyBorder="1" applyFont="1">
      <alignment horizontal="right" readingOrder="0" vertical="bottom"/>
    </xf>
    <xf borderId="15" fillId="4" fontId="3" numFmtId="0" xfId="0" applyAlignment="1" applyBorder="1" applyFont="1">
      <alignment readingOrder="0" shrinkToFit="0" vertical="bottom" wrapText="0"/>
    </xf>
    <xf borderId="17" fillId="0" fontId="1" numFmtId="0" xfId="0" applyBorder="1" applyFont="1"/>
    <xf borderId="18" fillId="4" fontId="6" numFmtId="0" xfId="0" applyAlignment="1" applyBorder="1" applyFont="1">
      <alignment horizontal="right" readingOrder="0" vertical="bottom"/>
    </xf>
    <xf borderId="10" fillId="4" fontId="3" numFmtId="0" xfId="0" applyAlignment="1" applyBorder="1" applyFont="1">
      <alignment horizontal="right" readingOrder="0" shrinkToFit="0" vertical="bottom" wrapText="0"/>
    </xf>
    <xf borderId="10" fillId="4" fontId="5" numFmtId="0" xfId="0" applyAlignment="1" applyBorder="1" applyFont="1">
      <alignment readingOrder="0" shrinkToFit="0" vertical="bottom" wrapText="0"/>
    </xf>
    <xf borderId="10" fillId="4" fontId="3" numFmtId="0" xfId="0" applyAlignment="1" applyBorder="1" applyFont="1">
      <alignment readingOrder="0" shrinkToFit="0" vertical="bottom" wrapText="0"/>
    </xf>
    <xf borderId="19" fillId="4" fontId="6" numFmtId="0" xfId="0" applyAlignment="1" applyBorder="1" applyFont="1">
      <alignment readingOrder="0" vertical="bottom"/>
    </xf>
    <xf borderId="0" fillId="4" fontId="3" numFmtId="0" xfId="0" applyAlignment="1" applyFont="1">
      <alignment shrinkToFit="0" vertical="bottom" wrapText="0"/>
    </xf>
    <xf borderId="6" fillId="4" fontId="6" numFmtId="0" xfId="0" applyAlignment="1" applyBorder="1" applyFont="1">
      <alignment horizontal="right" readingOrder="0" vertical="bottom"/>
    </xf>
    <xf borderId="0" fillId="4" fontId="3" numFmtId="0" xfId="0" applyAlignment="1" applyFont="1">
      <alignment horizontal="right" readingOrder="0" shrinkToFit="0" vertical="bottom" wrapText="0"/>
    </xf>
    <xf borderId="0" fillId="4" fontId="5" numFmtId="0" xfId="0" applyAlignment="1" applyFont="1">
      <alignment readingOrder="0" shrinkToFit="0" vertical="bottom" wrapText="0"/>
    </xf>
    <xf borderId="0" fillId="4" fontId="3" numFmtId="0" xfId="0" applyAlignment="1" applyFont="1">
      <alignment readingOrder="0" shrinkToFit="0" vertical="bottom" wrapText="0"/>
    </xf>
    <xf borderId="20" fillId="4" fontId="3" numFmtId="0" xfId="0" applyAlignment="1" applyBorder="1" applyFont="1">
      <alignment shrinkToFit="0" vertical="bottom" wrapText="0"/>
    </xf>
    <xf borderId="21" fillId="4" fontId="6" numFmtId="0" xfId="0" applyAlignment="1" applyBorder="1" applyFont="1">
      <alignment readingOrder="0" vertical="bottom"/>
    </xf>
    <xf borderId="0" fillId="4" fontId="6" numFmtId="0" xfId="0" applyAlignment="1" applyFont="1">
      <alignment horizontal="right" readingOrder="0" vertical="bottom"/>
    </xf>
    <xf borderId="21" fillId="6" fontId="6" numFmtId="0" xfId="0" applyAlignment="1" applyBorder="1" applyFill="1" applyFont="1">
      <alignment readingOrder="0" vertical="bottom"/>
    </xf>
    <xf borderId="0" fillId="6" fontId="3" numFmtId="0" xfId="0" applyAlignment="1" applyFont="1">
      <alignment shrinkToFit="0" vertical="bottom" wrapText="0"/>
    </xf>
    <xf borderId="0" fillId="6" fontId="6" numFmtId="0" xfId="0" applyAlignment="1" applyFont="1">
      <alignment horizontal="right" readingOrder="0" vertical="bottom"/>
    </xf>
    <xf borderId="0" fillId="6" fontId="3" numFmtId="0" xfId="0" applyAlignment="1" applyFont="1">
      <alignment shrinkToFit="0" vertical="bottom" wrapText="0"/>
    </xf>
    <xf borderId="0" fillId="6" fontId="3" numFmtId="0" xfId="0" applyAlignment="1" applyFont="1">
      <alignment readingOrder="0" shrinkToFit="0" vertical="bottom" wrapText="0"/>
    </xf>
    <xf borderId="20" fillId="6" fontId="3" numFmtId="0" xfId="0" applyAlignment="1" applyBorder="1" applyFont="1">
      <alignment shrinkToFit="0" vertical="bottom" wrapText="0"/>
    </xf>
    <xf borderId="22" fillId="6" fontId="6" numFmtId="0" xfId="0" applyAlignment="1" applyBorder="1" applyFont="1">
      <alignment readingOrder="0" vertical="bottom"/>
    </xf>
    <xf borderId="10" fillId="6" fontId="3" numFmtId="0" xfId="0" applyAlignment="1" applyBorder="1" applyFont="1">
      <alignment readingOrder="0" shrinkToFit="0" vertical="bottom" wrapText="0"/>
    </xf>
    <xf borderId="10" fillId="6" fontId="6" numFmtId="0" xfId="0" applyAlignment="1" applyBorder="1" applyFont="1">
      <alignment horizontal="right" readingOrder="0" vertical="bottom"/>
    </xf>
    <xf borderId="10" fillId="6" fontId="3" numFmtId="0" xfId="0" applyAlignment="1" applyBorder="1" applyFont="1">
      <alignment shrinkToFit="0" vertical="bottom" wrapText="0"/>
    </xf>
    <xf borderId="11" fillId="6" fontId="3" numFmtId="0" xfId="0" applyAlignment="1" applyBorder="1" applyFont="1">
      <alignment shrinkToFit="0" vertical="bottom" wrapText="0"/>
    </xf>
    <xf borderId="0" fillId="6" fontId="3" numFmtId="0" xfId="0" applyAlignment="1" applyFont="1">
      <alignment readingOrder="0" shrinkToFit="0" vertical="bottom" wrapText="0"/>
    </xf>
    <xf borderId="23" fillId="7" fontId="6" numFmtId="0" xfId="0" applyAlignment="1" applyBorder="1" applyFill="1" applyFont="1">
      <alignment readingOrder="0" vertical="bottom"/>
    </xf>
    <xf borderId="10" fillId="7" fontId="3" numFmtId="0" xfId="0" applyAlignment="1" applyBorder="1" applyFont="1">
      <alignment readingOrder="0" shrinkToFit="0" vertical="bottom" wrapText="0"/>
    </xf>
    <xf borderId="10" fillId="7" fontId="6" numFmtId="0" xfId="0" applyAlignment="1" applyBorder="1" applyFont="1">
      <alignment horizontal="right" readingOrder="0" vertical="bottom"/>
    </xf>
    <xf borderId="10" fillId="7" fontId="3" numFmtId="0" xfId="0" applyAlignment="1" applyBorder="1" applyFont="1">
      <alignment shrinkToFit="0" vertical="bottom" wrapText="0"/>
    </xf>
    <xf borderId="11" fillId="7" fontId="3" numFmtId="0" xfId="0" applyAlignment="1" applyBorder="1" applyFont="1">
      <alignment shrinkToFit="0" vertical="bottom" wrapText="0"/>
    </xf>
    <xf borderId="0" fillId="8" fontId="7" numFmtId="0" xfId="0" applyAlignment="1" applyFill="1" applyFont="1">
      <alignment readingOrder="0"/>
    </xf>
    <xf borderId="0" fillId="8" fontId="7" numFmtId="0" xfId="0" applyFont="1"/>
    <xf borderId="0" fillId="6" fontId="1" numFmtId="0" xfId="0" applyAlignment="1" applyFont="1">
      <alignment readingOrder="0"/>
    </xf>
    <xf borderId="0" fillId="6" fontId="1" numFmtId="0" xfId="0" applyFont="1"/>
    <xf borderId="0" fillId="6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rogpack.cz/obalovy-material/etikety-matne-24-etiket-a4-prumer-kolecka-40-mm?gclid=Cj0KCQjwk_TbBRDsARIsAALJSOZGjTxbuJTWkUecPT6qEnOcShzshOXrptxVScW81V1XAEx9WXOeyWYaAhe4EALw_wcB" TargetMode="External"/><Relationship Id="rId2" Type="http://schemas.openxmlformats.org/officeDocument/2006/relationships/hyperlink" Target="https://www.123razitka.cz/colop-printer-r-40-dater-12-h?engraving=1&amp;gclid=Cj0KCQjwk_TbBRDsARIsAALJSOYVLDHvI8Soa2xiyE8JysEvpsgJuApCuv6UZgAEfdGR65beOaYpC60aAs3fEALw_wcB" TargetMode="External"/><Relationship Id="rId3" Type="http://schemas.openxmlformats.org/officeDocument/2006/relationships/hyperlink" Target="http://www.vyroba-razitek-praha.eu/?razitka-kulata,24" TargetMode="External"/><Relationship Id="rId4" Type="http://schemas.openxmlformats.org/officeDocument/2006/relationships/hyperlink" Target="https://www.rafo.cz/velkoplosny-tisk/" TargetMode="External"/><Relationship Id="rId5" Type="http://schemas.openxmlformats.org/officeDocument/2006/relationships/hyperlink" Target="https://www.ehlinik.cz/stavebnicovy-system-kombi/kat-I200000101.html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29"/>
    <col customWidth="1" min="3" max="3" width="19.29"/>
    <col customWidth="1" min="8" max="8" width="19.86"/>
    <col customWidth="1" min="11" max="11" width="29.14"/>
  </cols>
  <sheetData>
    <row r="2">
      <c r="A2" s="2"/>
      <c r="B2" s="2"/>
      <c r="C2" s="4" t="s">
        <v>20</v>
      </c>
      <c r="D2" s="5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2"/>
      <c r="B3" s="2"/>
      <c r="C3" s="12">
        <f>'Příjmy'!C2+'Příjmy'!C3+'Příjmy'!D4+'Příjmy'!D5</f>
        <v>88754</v>
      </c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14"/>
      <c r="B4" s="14"/>
      <c r="C4" s="16" t="s">
        <v>42</v>
      </c>
      <c r="D4" s="18" t="s">
        <v>43</v>
      </c>
      <c r="E4" s="19" t="s">
        <v>44</v>
      </c>
      <c r="F4" s="6" t="s">
        <v>45</v>
      </c>
      <c r="G4" s="20" t="s">
        <v>46</v>
      </c>
      <c r="H4" s="20" t="s">
        <v>47</v>
      </c>
      <c r="I4" s="20" t="s">
        <v>48</v>
      </c>
      <c r="J4" s="20" t="s">
        <v>46</v>
      </c>
      <c r="K4" s="1" t="s">
        <v>49</v>
      </c>
      <c r="L4" s="1" t="s">
        <v>50</v>
      </c>
      <c r="M4" s="1" t="s">
        <v>51</v>
      </c>
    </row>
    <row r="5">
      <c r="A5" s="21"/>
      <c r="B5" s="22"/>
      <c r="C5" s="23">
        <f>sum(C13:C21)+C12+C6</f>
        <v>90836</v>
      </c>
      <c r="D5" s="24"/>
      <c r="E5" s="25"/>
      <c r="F5" s="3"/>
      <c r="G5" s="3"/>
      <c r="H5" s="3"/>
      <c r="I5" s="3"/>
      <c r="J5" s="3"/>
    </row>
    <row r="6">
      <c r="A6" s="26" t="s">
        <v>52</v>
      </c>
      <c r="B6" s="27" t="s">
        <v>53</v>
      </c>
      <c r="C6" s="28">
        <v>20000.0</v>
      </c>
      <c r="D6" s="28">
        <v>20302.0</v>
      </c>
      <c r="E6" s="29" t="s">
        <v>54</v>
      </c>
      <c r="F6" s="30"/>
      <c r="G6" s="30"/>
      <c r="H6" s="30"/>
      <c r="I6" s="30"/>
      <c r="J6" s="31"/>
      <c r="K6" s="1" t="s">
        <v>55</v>
      </c>
      <c r="L6" s="1" t="s">
        <v>56</v>
      </c>
    </row>
    <row r="7">
      <c r="A7" s="32" t="s">
        <v>57</v>
      </c>
      <c r="B7" s="33" t="s">
        <v>58</v>
      </c>
      <c r="C7" s="34">
        <v>2000.0</v>
      </c>
      <c r="D7" s="34">
        <v>2000.0</v>
      </c>
      <c r="E7" s="25"/>
      <c r="F7" s="6" t="s">
        <v>59</v>
      </c>
      <c r="G7" s="10">
        <v>7.1339698E7</v>
      </c>
      <c r="H7" s="6" t="s">
        <v>60</v>
      </c>
    </row>
    <row r="8">
      <c r="A8" s="18" t="s">
        <v>57</v>
      </c>
      <c r="B8" s="18" t="s">
        <v>61</v>
      </c>
      <c r="C8" s="35">
        <v>500.0</v>
      </c>
      <c r="D8" s="35">
        <v>568.0</v>
      </c>
      <c r="E8" s="25"/>
      <c r="F8" s="6" t="s">
        <v>62</v>
      </c>
      <c r="G8" s="10">
        <v>2.6466805E7</v>
      </c>
      <c r="H8" s="6" t="s">
        <v>63</v>
      </c>
      <c r="J8" s="3"/>
    </row>
    <row r="9">
      <c r="A9" s="36" t="s">
        <v>57</v>
      </c>
      <c r="B9" s="37" t="s">
        <v>64</v>
      </c>
      <c r="C9" s="38">
        <v>17500.0</v>
      </c>
      <c r="D9" s="38">
        <v>17734.0</v>
      </c>
      <c r="E9" s="25"/>
      <c r="F9" s="6" t="s">
        <v>65</v>
      </c>
      <c r="G9" s="10">
        <v>4.5313351E7</v>
      </c>
      <c r="H9" s="6" t="s">
        <v>66</v>
      </c>
      <c r="I9" s="6" t="s">
        <v>67</v>
      </c>
      <c r="J9" s="10">
        <v>2.891483E7</v>
      </c>
    </row>
    <row r="10">
      <c r="A10" s="39" t="s">
        <v>68</v>
      </c>
      <c r="B10" s="40" t="s">
        <v>69</v>
      </c>
      <c r="C10" s="41">
        <v>18350.0</v>
      </c>
      <c r="D10" s="42"/>
      <c r="E10" s="42"/>
      <c r="F10" s="43" t="s">
        <v>70</v>
      </c>
      <c r="G10" s="44"/>
      <c r="H10" s="44"/>
      <c r="I10" s="44"/>
      <c r="J10" s="45"/>
    </row>
    <row r="11">
      <c r="A11" s="32" t="s">
        <v>57</v>
      </c>
      <c r="B11" s="37" t="s">
        <v>71</v>
      </c>
      <c r="C11" s="38">
        <v>13314.0</v>
      </c>
      <c r="D11" s="3"/>
      <c r="E11" s="3"/>
      <c r="F11" s="3"/>
      <c r="G11" s="3"/>
      <c r="H11" s="6" t="s">
        <v>71</v>
      </c>
      <c r="I11" s="3"/>
      <c r="J11" s="3"/>
    </row>
    <row r="12">
      <c r="A12" s="36" t="s">
        <v>57</v>
      </c>
      <c r="B12" s="37" t="s">
        <v>72</v>
      </c>
      <c r="C12" s="46">
        <v>5036.0</v>
      </c>
      <c r="D12" s="3"/>
      <c r="E12" s="3"/>
      <c r="F12" s="3"/>
      <c r="G12" s="3"/>
      <c r="H12" s="6" t="s">
        <v>63</v>
      </c>
      <c r="J12" s="3"/>
    </row>
    <row r="13">
      <c r="A13" s="47" t="s">
        <v>73</v>
      </c>
      <c r="B13" s="48"/>
      <c r="C13" s="49">
        <v>6000.0</v>
      </c>
      <c r="D13" s="48"/>
      <c r="E13" s="48"/>
      <c r="F13" s="48"/>
      <c r="G13" s="48"/>
      <c r="H13" s="50" t="s">
        <v>74</v>
      </c>
      <c r="I13" s="50" t="s">
        <v>75</v>
      </c>
      <c r="J13" s="51"/>
      <c r="K13" s="1" t="s">
        <v>76</v>
      </c>
      <c r="L13" s="1" t="s">
        <v>75</v>
      </c>
    </row>
    <row r="14">
      <c r="A14" s="26" t="s">
        <v>77</v>
      </c>
      <c r="B14" s="30"/>
      <c r="C14" s="52">
        <v>30000.0</v>
      </c>
      <c r="D14" s="53">
        <v>29811.0</v>
      </c>
      <c r="E14" s="54" t="s">
        <v>54</v>
      </c>
      <c r="F14" s="55" t="s">
        <v>78</v>
      </c>
      <c r="G14" s="53">
        <v>2.9282551E7</v>
      </c>
      <c r="H14" s="54" t="s">
        <v>79</v>
      </c>
      <c r="I14" s="30"/>
      <c r="J14" s="31"/>
      <c r="K14" s="1" t="s">
        <v>76</v>
      </c>
      <c r="L14" s="1" t="s">
        <v>76</v>
      </c>
    </row>
    <row r="15">
      <c r="A15" s="26" t="s">
        <v>80</v>
      </c>
      <c r="B15" s="30"/>
      <c r="C15" s="52">
        <v>1000.0</v>
      </c>
      <c r="D15" s="53">
        <v>944.0</v>
      </c>
      <c r="E15" s="54" t="s">
        <v>54</v>
      </c>
      <c r="F15" s="55" t="s">
        <v>81</v>
      </c>
      <c r="G15" s="30"/>
      <c r="H15" s="30"/>
      <c r="I15" s="30"/>
      <c r="J15" s="31"/>
      <c r="K15" s="1" t="s">
        <v>55</v>
      </c>
      <c r="L15" s="1" t="s">
        <v>6</v>
      </c>
    </row>
    <row r="16">
      <c r="A16" s="56" t="s">
        <v>82</v>
      </c>
      <c r="B16" s="57"/>
      <c r="C16" s="58">
        <v>1000.0</v>
      </c>
      <c r="D16" s="59">
        <v>908.0</v>
      </c>
      <c r="E16" s="60" t="s">
        <v>54</v>
      </c>
      <c r="F16" s="61" t="s">
        <v>83</v>
      </c>
      <c r="G16" s="57"/>
      <c r="H16" s="57"/>
      <c r="I16" s="57"/>
      <c r="J16" s="62"/>
      <c r="K16" s="1" t="s">
        <v>55</v>
      </c>
      <c r="L16" s="1" t="s">
        <v>6</v>
      </c>
    </row>
    <row r="17">
      <c r="A17" s="63" t="s">
        <v>84</v>
      </c>
      <c r="B17" s="61"/>
      <c r="C17" s="64">
        <v>800.0</v>
      </c>
      <c r="D17" s="60">
        <v>962.0</v>
      </c>
      <c r="E17" s="60" t="s">
        <v>54</v>
      </c>
      <c r="F17" s="57"/>
      <c r="G17" s="57"/>
      <c r="H17" s="60" t="s">
        <v>85</v>
      </c>
      <c r="I17" s="57"/>
      <c r="J17" s="62"/>
      <c r="K17" s="1" t="s">
        <v>76</v>
      </c>
      <c r="L17" s="1" t="s">
        <v>36</v>
      </c>
      <c r="Z17" s="1"/>
    </row>
    <row r="18">
      <c r="A18" s="65" t="s">
        <v>86</v>
      </c>
      <c r="B18" s="66"/>
      <c r="C18" s="67">
        <v>12000.0</v>
      </c>
      <c r="D18" s="68"/>
      <c r="E18" s="68"/>
      <c r="F18" s="68"/>
      <c r="G18" s="68"/>
      <c r="H18" s="69" t="s">
        <v>87</v>
      </c>
      <c r="I18" s="68"/>
      <c r="J18" s="70"/>
      <c r="K18" s="1" t="s">
        <v>13</v>
      </c>
      <c r="L18" s="1" t="s">
        <v>6</v>
      </c>
      <c r="M18" s="1" t="s">
        <v>88</v>
      </c>
    </row>
    <row r="19">
      <c r="A19" s="71" t="s">
        <v>89</v>
      </c>
      <c r="B19" s="72" t="s">
        <v>90</v>
      </c>
      <c r="C19" s="73">
        <v>6000.0</v>
      </c>
      <c r="D19" s="74"/>
      <c r="E19" s="74"/>
      <c r="F19" s="74"/>
      <c r="G19" s="74"/>
      <c r="H19" s="74"/>
      <c r="I19" s="74"/>
      <c r="J19" s="75"/>
      <c r="K19" s="1" t="s">
        <v>76</v>
      </c>
      <c r="L19" s="1" t="s">
        <v>36</v>
      </c>
      <c r="M19" s="1" t="s">
        <v>91</v>
      </c>
    </row>
    <row r="20">
      <c r="A20" s="65" t="s">
        <v>92</v>
      </c>
      <c r="B20" s="76" t="s">
        <v>93</v>
      </c>
      <c r="C20" s="67">
        <v>4000.0</v>
      </c>
      <c r="D20" s="68"/>
      <c r="E20" s="68"/>
      <c r="F20" s="68"/>
      <c r="G20" s="68"/>
      <c r="H20" s="68"/>
      <c r="I20" s="68"/>
      <c r="J20" s="70"/>
      <c r="K20" s="1" t="s">
        <v>76</v>
      </c>
      <c r="L20" s="1" t="s">
        <v>36</v>
      </c>
      <c r="M20" s="1">
        <v>10.9</v>
      </c>
    </row>
    <row r="21">
      <c r="A21" s="77" t="s">
        <v>94</v>
      </c>
      <c r="B21" s="78" t="s">
        <v>95</v>
      </c>
      <c r="C21" s="79">
        <v>5000.0</v>
      </c>
      <c r="D21" s="78">
        <v>4920.0</v>
      </c>
      <c r="E21" s="78" t="s">
        <v>54</v>
      </c>
      <c r="F21" s="80"/>
      <c r="G21" s="80"/>
      <c r="H21" s="78" t="s">
        <v>79</v>
      </c>
      <c r="I21" s="80"/>
      <c r="J21" s="81"/>
      <c r="K21" s="1" t="s">
        <v>76</v>
      </c>
      <c r="L21" s="1" t="s">
        <v>4</v>
      </c>
      <c r="M21" s="1" t="s">
        <v>96</v>
      </c>
    </row>
    <row r="23">
      <c r="A23" s="82" t="s">
        <v>97</v>
      </c>
      <c r="B23" s="83"/>
      <c r="C23" s="83">
        <f>SUM(C24:C28)</f>
        <v>24850</v>
      </c>
    </row>
    <row r="24">
      <c r="A24" s="84" t="s">
        <v>98</v>
      </c>
      <c r="B24" s="84" t="s">
        <v>99</v>
      </c>
      <c r="C24" s="84">
        <v>350.0</v>
      </c>
      <c r="D24" s="85"/>
      <c r="E24" s="86" t="s">
        <v>100</v>
      </c>
      <c r="F24" s="85"/>
      <c r="G24" s="85"/>
      <c r="H24" s="85"/>
      <c r="I24" s="85"/>
      <c r="J24" s="85"/>
    </row>
    <row r="25">
      <c r="A25" s="84" t="s">
        <v>101</v>
      </c>
      <c r="B25" s="85"/>
      <c r="C25" s="84">
        <v>500.0</v>
      </c>
      <c r="D25" s="85"/>
      <c r="E25" s="86" t="s">
        <v>102</v>
      </c>
      <c r="F25" s="86" t="s">
        <v>103</v>
      </c>
      <c r="G25" s="85"/>
      <c r="H25" s="85"/>
      <c r="I25" s="84" t="s">
        <v>104</v>
      </c>
      <c r="J25" s="85"/>
    </row>
    <row r="26">
      <c r="A26" s="84" t="s">
        <v>105</v>
      </c>
      <c r="B26" s="84" t="s">
        <v>106</v>
      </c>
      <c r="C26" s="84">
        <v>16000.0</v>
      </c>
      <c r="D26" s="85"/>
      <c r="E26" s="86" t="s">
        <v>107</v>
      </c>
      <c r="F26" s="85"/>
      <c r="G26" s="85"/>
      <c r="H26" s="85"/>
      <c r="I26" s="85"/>
      <c r="J26" s="85"/>
      <c r="L26" s="1" t="s">
        <v>108</v>
      </c>
      <c r="M26" s="1" t="s">
        <v>109</v>
      </c>
    </row>
    <row r="27">
      <c r="A27" s="84" t="s">
        <v>110</v>
      </c>
      <c r="B27" s="84" t="s">
        <v>111</v>
      </c>
      <c r="C27" s="84">
        <v>5000.0</v>
      </c>
      <c r="D27" s="85"/>
      <c r="E27" s="86" t="s">
        <v>112</v>
      </c>
      <c r="F27" s="85"/>
      <c r="G27" s="85"/>
      <c r="H27" s="85"/>
      <c r="I27" s="85"/>
      <c r="J27" s="85"/>
      <c r="L27" s="1" t="s">
        <v>4</v>
      </c>
      <c r="M27" s="1" t="s">
        <v>109</v>
      </c>
    </row>
    <row r="28">
      <c r="A28" s="84" t="s">
        <v>113</v>
      </c>
      <c r="B28" s="85"/>
      <c r="C28" s="84">
        <v>3000.0</v>
      </c>
      <c r="D28" s="85"/>
      <c r="E28" s="85"/>
      <c r="F28" s="85"/>
      <c r="G28" s="85"/>
      <c r="H28" s="85"/>
      <c r="I28" s="85"/>
      <c r="J28" s="85"/>
      <c r="L28" s="1" t="s">
        <v>114</v>
      </c>
    </row>
    <row r="30">
      <c r="A30" s="1" t="s">
        <v>115</v>
      </c>
      <c r="C30" s="1">
        <v>15000.0</v>
      </c>
    </row>
  </sheetData>
  <mergeCells count="5">
    <mergeCell ref="H7:J7"/>
    <mergeCell ref="H8:I8"/>
    <mergeCell ref="F10:J10"/>
    <mergeCell ref="H12:I12"/>
    <mergeCell ref="I13:J13"/>
  </mergeCells>
  <hyperlinks>
    <hyperlink r:id="rId1" ref="E24"/>
    <hyperlink r:id="rId2" ref="E25"/>
    <hyperlink r:id="rId3" ref="F25"/>
    <hyperlink r:id="rId4" ref="E26"/>
    <hyperlink r:id="rId5" ref="E27"/>
  </hyperlin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/>
      <c r="B1" s="3"/>
      <c r="C1" s="6" t="s">
        <v>21</v>
      </c>
      <c r="D1" s="6" t="s">
        <v>22</v>
      </c>
      <c r="F1" s="3"/>
      <c r="G1" s="9" t="s">
        <v>23</v>
      </c>
      <c r="H1" s="3"/>
      <c r="I1" s="3"/>
      <c r="J1" s="3"/>
    </row>
    <row r="2">
      <c r="A2" s="6" t="s">
        <v>24</v>
      </c>
      <c r="B2" s="3"/>
      <c r="C2" s="10">
        <v>30000.0</v>
      </c>
      <c r="D2" s="10">
        <v>22081.0</v>
      </c>
      <c r="E2" s="3"/>
      <c r="F2" s="3"/>
      <c r="G2" s="6" t="s">
        <v>25</v>
      </c>
      <c r="H2" s="6" t="s">
        <v>26</v>
      </c>
      <c r="I2" s="6" t="s">
        <v>27</v>
      </c>
      <c r="J2" s="6" t="s">
        <v>26</v>
      </c>
    </row>
    <row r="3">
      <c r="A3" s="6" t="s">
        <v>28</v>
      </c>
      <c r="C3" s="10">
        <v>50000.0</v>
      </c>
      <c r="D3" s="10">
        <v>0.0</v>
      </c>
      <c r="E3" s="3"/>
      <c r="F3" s="3"/>
      <c r="G3" s="6" t="s">
        <v>29</v>
      </c>
      <c r="H3" s="11">
        <v>500.0</v>
      </c>
      <c r="I3" s="6" t="s">
        <v>24</v>
      </c>
      <c r="J3" s="11">
        <v>2100.0</v>
      </c>
    </row>
    <row r="4">
      <c r="A4" s="6" t="s">
        <v>30</v>
      </c>
      <c r="B4" s="6" t="s">
        <v>31</v>
      </c>
      <c r="C4" s="3"/>
      <c r="D4" s="10">
        <v>4604.0</v>
      </c>
      <c r="E4" s="3"/>
      <c r="F4" s="3"/>
      <c r="G4" s="6" t="s">
        <v>32</v>
      </c>
      <c r="H4" s="13">
        <v>1348.0</v>
      </c>
      <c r="I4" s="6" t="s">
        <v>33</v>
      </c>
      <c r="J4" s="13">
        <v>200.0</v>
      </c>
    </row>
    <row r="5">
      <c r="A5" s="3"/>
      <c r="B5" s="6" t="s">
        <v>27</v>
      </c>
      <c r="C5" s="3"/>
      <c r="D5" s="10">
        <v>4150.0</v>
      </c>
      <c r="E5" s="3"/>
      <c r="F5" s="3"/>
      <c r="G5" s="6" t="s">
        <v>34</v>
      </c>
      <c r="H5" s="13">
        <v>500.0</v>
      </c>
      <c r="I5" s="6" t="s">
        <v>35</v>
      </c>
      <c r="J5" s="13">
        <v>450.0</v>
      </c>
    </row>
    <row r="6">
      <c r="A6" s="3"/>
      <c r="B6" s="3"/>
      <c r="C6" s="3"/>
      <c r="D6" s="3"/>
      <c r="E6" s="3"/>
      <c r="F6" s="3"/>
      <c r="G6" s="6" t="s">
        <v>36</v>
      </c>
      <c r="H6" s="13">
        <v>256.0</v>
      </c>
      <c r="I6" s="6" t="s">
        <v>37</v>
      </c>
      <c r="J6" s="13">
        <v>500.0</v>
      </c>
    </row>
    <row r="7">
      <c r="A7" s="3"/>
      <c r="B7" s="3"/>
      <c r="C7" s="3"/>
      <c r="D7" s="3"/>
      <c r="E7" s="3"/>
      <c r="F7" s="3"/>
      <c r="G7" s="6" t="s">
        <v>38</v>
      </c>
      <c r="H7" s="13">
        <v>1000.0</v>
      </c>
      <c r="I7" s="6" t="s">
        <v>39</v>
      </c>
      <c r="J7" s="13">
        <v>500.0</v>
      </c>
    </row>
    <row r="8">
      <c r="A8" s="3"/>
      <c r="B8" s="3"/>
      <c r="C8" s="3"/>
      <c r="D8" s="3"/>
      <c r="E8" s="3"/>
      <c r="F8" s="3"/>
      <c r="G8" s="6" t="s">
        <v>40</v>
      </c>
      <c r="H8" s="13">
        <v>200.0</v>
      </c>
      <c r="I8" s="6" t="s">
        <v>41</v>
      </c>
      <c r="J8" s="13">
        <v>400.0</v>
      </c>
    </row>
    <row r="9">
      <c r="A9" s="3"/>
      <c r="B9" s="3"/>
      <c r="C9" s="3"/>
      <c r="D9" s="3"/>
      <c r="E9" s="3"/>
      <c r="F9" s="3"/>
      <c r="G9" s="6" t="s">
        <v>29</v>
      </c>
      <c r="H9" s="13">
        <v>800.0</v>
      </c>
      <c r="I9" s="3"/>
      <c r="J9" s="15"/>
    </row>
    <row r="10">
      <c r="A10" s="3"/>
      <c r="B10" s="3"/>
      <c r="C10" s="3"/>
      <c r="D10" s="3"/>
      <c r="E10" s="3"/>
      <c r="F10" s="3"/>
      <c r="G10" s="3"/>
      <c r="H10" s="15"/>
      <c r="I10" s="3"/>
      <c r="J10" s="15"/>
    </row>
    <row r="11">
      <c r="A11" s="3"/>
      <c r="B11" s="3"/>
      <c r="C11" s="3"/>
      <c r="D11" s="3"/>
      <c r="E11" s="3"/>
      <c r="F11" s="3"/>
      <c r="G11" s="3"/>
      <c r="H11" s="15"/>
      <c r="I11" s="3"/>
      <c r="J11" s="15"/>
    </row>
    <row r="12">
      <c r="A12" s="3"/>
      <c r="B12" s="3"/>
      <c r="C12" s="3"/>
      <c r="D12" s="3"/>
      <c r="E12" s="3"/>
      <c r="F12" s="3"/>
      <c r="G12" s="3"/>
      <c r="H12" s="15"/>
      <c r="I12" s="3"/>
      <c r="J12" s="15"/>
    </row>
    <row r="13">
      <c r="A13" s="3"/>
      <c r="B13" s="3"/>
      <c r="C13" s="3"/>
      <c r="D13" s="3"/>
      <c r="E13" s="3"/>
      <c r="F13" s="3"/>
      <c r="G13" s="3"/>
      <c r="H13" s="17"/>
      <c r="I13" s="3"/>
      <c r="J13" s="17"/>
    </row>
  </sheetData>
  <mergeCells count="2">
    <mergeCell ref="D1:E1"/>
    <mergeCell ref="A3:B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71"/>
  </cols>
  <sheetData>
    <row r="1">
      <c r="B1" s="1">
        <v>52000.0</v>
      </c>
      <c r="C1">
        <f>C3+C4+C7+C8+C9+sum(C10:C24)</f>
        <v>52000</v>
      </c>
      <c r="D1">
        <f>B1-C1</f>
        <v>0</v>
      </c>
    </row>
    <row r="2">
      <c r="B2" s="1" t="s">
        <v>0</v>
      </c>
      <c r="C2" s="1" t="s">
        <v>1</v>
      </c>
      <c r="D2" s="1" t="s">
        <v>2</v>
      </c>
    </row>
    <row r="3">
      <c r="A3" s="1" t="s">
        <v>3</v>
      </c>
      <c r="B3" s="1">
        <v>16000.0</v>
      </c>
      <c r="C3" s="1">
        <v>8000.0</v>
      </c>
      <c r="D3" s="1" t="s">
        <v>4</v>
      </c>
    </row>
    <row r="4">
      <c r="A4" s="1" t="s">
        <v>5</v>
      </c>
      <c r="B4" s="1">
        <v>12000.0</v>
      </c>
      <c r="C4" s="1">
        <v>20000.0</v>
      </c>
      <c r="D4" s="1" t="s">
        <v>6</v>
      </c>
    </row>
    <row r="5">
      <c r="A5" s="1" t="s">
        <v>7</v>
      </c>
      <c r="B5" s="1">
        <v>10000.0</v>
      </c>
      <c r="C5" s="1">
        <v>10000.0</v>
      </c>
      <c r="D5" s="1" t="s">
        <v>6</v>
      </c>
    </row>
    <row r="6">
      <c r="A6" s="1" t="s">
        <v>8</v>
      </c>
      <c r="B6" s="1">
        <v>2000.0</v>
      </c>
      <c r="C6" s="1">
        <v>10000.0</v>
      </c>
      <c r="D6" s="1" t="s">
        <v>9</v>
      </c>
    </row>
    <row r="7">
      <c r="A7" s="1" t="s">
        <v>10</v>
      </c>
      <c r="B7" s="1">
        <v>1000.0</v>
      </c>
      <c r="C7" s="1">
        <v>1000.0</v>
      </c>
      <c r="D7" s="1" t="s">
        <v>11</v>
      </c>
    </row>
    <row r="8">
      <c r="A8" s="1" t="s">
        <v>12</v>
      </c>
      <c r="B8" s="1">
        <v>0.0</v>
      </c>
      <c r="C8" s="1">
        <v>0.0</v>
      </c>
      <c r="D8" s="1" t="s">
        <v>13</v>
      </c>
      <c r="E8" s="1" t="s">
        <v>14</v>
      </c>
    </row>
    <row r="9">
      <c r="A9" s="1" t="s">
        <v>15</v>
      </c>
      <c r="B9" s="1">
        <v>0.0</v>
      </c>
      <c r="C9" s="1">
        <v>0.0</v>
      </c>
      <c r="D9" s="1" t="s">
        <v>11</v>
      </c>
      <c r="E9" s="1" t="s">
        <v>16</v>
      </c>
    </row>
    <row r="10">
      <c r="A10" s="1" t="s">
        <v>17</v>
      </c>
      <c r="B10" s="1">
        <v>5000.0</v>
      </c>
      <c r="C10" s="1">
        <v>10000.0</v>
      </c>
      <c r="D10" s="1" t="s">
        <v>4</v>
      </c>
    </row>
    <row r="11">
      <c r="A11" s="1" t="s">
        <v>18</v>
      </c>
      <c r="B11" s="1">
        <v>0.0</v>
      </c>
      <c r="C11" s="1">
        <v>8000.0</v>
      </c>
      <c r="D11" s="1" t="s">
        <v>9</v>
      </c>
    </row>
    <row r="12">
      <c r="A12" s="1" t="s">
        <v>19</v>
      </c>
      <c r="B12" s="1">
        <v>0.0</v>
      </c>
      <c r="C12" s="1">
        <v>5000.0</v>
      </c>
    </row>
  </sheetData>
  <drawing r:id="rId1"/>
</worksheet>
</file>